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uperTech"/>
  <workbookPr/>
  <bookViews>
    <workbookView activeTab="0" xWindow="240" yWindow="60" windowWidth="17256" windowHeight="5688" tabRatio="500"/>
  </bookViews>
  <sheets>
    <sheet name="Training_Data" sheetId="1" r:id="rId4"/>
    <sheet name="Variables" sheetId="2" r:id="rId5"/>
    <sheet name="Coach_A" sheetId="3" r:id="rId6"/>
    <sheet name="Coach_B" sheetId="4" r:id="rId7"/>
    <sheet name="Coach_C" sheetId="5" r:id="rId8"/>
    <sheet name="Coach_D" sheetId="6" r:id="rId9"/>
    <sheet name="Coach_E" sheetId="7" r:id="rId10"/>
  </sheets>
  <calcPr iterateDelta="0.0001"/>
  <extLst>
    <ext uri="smNativeData">
      <pm:revision xmlns:pm="smNativeData" day="1777634016" val="1234" rev="124" rev64="64" revOS="4" revMin="124" revMax="0"/>
      <pm:docPrefs xmlns:pm="smNativeData" id="1777634016" fixedDigits="0" showNotice="1" showFrameBounds="1" autoChart="1" recalcOnPrint="1" recalcOnCopy="1" finalRounding="1" compatTextArt="1" tab="567" useDefinedPrintRange="1" printArea="currentSheet"/>
      <pm:compatibility xmlns:pm="smNativeData" id="1777634016" overlapCells="1"/>
      <pm:defCurrency xmlns:pm="smNativeData" id="1777634016"/>
    </ext>
  </extLst>
</workbook>
</file>

<file path=xl/sharedStrings.xml><?xml version="1.0" encoding="utf-8"?>
<sst xmlns="http://schemas.openxmlformats.org/spreadsheetml/2006/main" count="76" uniqueCount="34">
  <si>
    <t>Date</t>
  </si>
  <si>
    <t>Group</t>
  </si>
  <si>
    <t>Duration (hours)</t>
  </si>
  <si>
    <t>Coach</t>
  </si>
  <si>
    <t>Hourly Rate</t>
  </si>
  <si>
    <t>Total</t>
  </si>
  <si>
    <t>2026-05-01</t>
  </si>
  <si>
    <t>Group 6</t>
  </si>
  <si>
    <t>Coach A</t>
  </si>
  <si>
    <t>2026-05-02</t>
  </si>
  <si>
    <t>Group 3</t>
  </si>
  <si>
    <t>Coach C</t>
  </si>
  <si>
    <t>2026-05-03</t>
  </si>
  <si>
    <t>Group 2</t>
  </si>
  <si>
    <t>Coach D</t>
  </si>
  <si>
    <t>2026-05-04</t>
  </si>
  <si>
    <t>Group 5</t>
  </si>
  <si>
    <t>Coach B</t>
  </si>
  <si>
    <t>2026-05-05</t>
  </si>
  <si>
    <t>2026-05-06</t>
  </si>
  <si>
    <t>Coach E</t>
  </si>
  <si>
    <t>2026-05-07</t>
  </si>
  <si>
    <t>2026-05-08</t>
  </si>
  <si>
    <t>Group 4</t>
  </si>
  <si>
    <t>2026-05-09</t>
  </si>
  <si>
    <t>Group 1</t>
  </si>
  <si>
    <t>Group 7</t>
  </si>
  <si>
    <t>Group 8</t>
  </si>
  <si>
    <t>Group 9</t>
  </si>
  <si>
    <t>Group 10</t>
  </si>
  <si>
    <t>Name:</t>
  </si>
  <si>
    <t>Hourly Rate:</t>
  </si>
  <si>
    <t>Hours Worked:</t>
  </si>
  <si>
    <t>Total:</t>
  </si>
</sst>
</file>

<file path=xl/styles.xml><?xml version="1.0" encoding="utf-8"?>
<styleSheet xmlns="http://schemas.openxmlformats.org/spreadsheetml/2006/main">
  <numFmts count="8">
    <numFmt numFmtId="5" formatCode="#,##0\ &quot;₹&quot;;\-#,##0\ &quot;₹&quot;"/>
    <numFmt numFmtId="6" formatCode="#,##0\ &quot;₹&quot;;[Red]\-#,##0\ &quot;₹&quot;"/>
    <numFmt numFmtId="7" formatCode="#,##0.00\ &quot;₹&quot;;\-#,##0.00\ &quot;₹&quot;"/>
    <numFmt numFmtId="8" formatCode="#,##0.00\ &quot;₹&quot;;[Red]\-#,##0.00\ &quot;₹&quot;"/>
    <numFmt numFmtId="42" formatCode="_-* #,##0\ &quot;₹&quot;_-;\-* #,##0\ &quot;₹&quot;_-;_-* &quot;-&quot;\ &quot;₹&quot;_-;_-@_-"/>
    <numFmt numFmtId="41" formatCode="_-* #,##0\ _₹_-;\-* #,##0\ _₹_-;_-* &quot;-&quot;\ _₹_-;_-@_-"/>
    <numFmt numFmtId="44" formatCode="_-* #,##0.00\ &quot;₹&quot;_-;\-* #,##0.00\ &quot;₹&quot;_-;_-* &quot;-&quot;??\ &quot;₹&quot;_-;_-@_-"/>
    <numFmt numFmtId="43" formatCode="_-* #,##0.00\ _₹_-;\-* #,##0.00\ _₹_-;_-* &quot;-&quot;??\ _₹_-;_-@_-"/>
  </numFmts>
  <fonts count="2">
    <font>
      <name val="Calibri"/>
      <family val="2"/>
      <color rgb="FF000000"/>
      <sz val="11"/>
      <extLst>
        <ext uri="smNativeData">
          <pm:charSpec xmlns:pm="smNativeData" id="177763401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7763401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763401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77634016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ables/table1.xml><?xml version="1.0" encoding="utf-8"?>
<table xmlns="http://schemas.openxmlformats.org/spreadsheetml/2006/main" id="1" name="TrainingTable" displayName="TrainingTable" ref="A1:F81" totalsRowShown="0">
  <autoFilter ref="A1:F81">
    <filterColumn colId="0"/>
    <filterColumn colId="1"/>
    <filterColumn colId="2"/>
    <filterColumn colId="3"/>
    <filterColumn colId="4"/>
    <filterColumn colId="5"/>
  </autoFilter>
  <tableColumns count="6">
    <tableColumn id="1" name="Date" totalsRowLabel="Total"/>
    <tableColumn id="2" name="Group"/>
    <tableColumn id="3" name="Duration (hours)"/>
    <tableColumn id="4" name="Coach"/>
    <tableColumn id="5" name="Hourly Rate"/>
    <tableColumn id="6" name="Total" totalsRowFunction="su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81"/>
  <sheetViews>
    <sheetView tabSelected="1" view="normal" workbookViewId="0">
      <selection activeCell="H7" sqref="H7"/>
    </sheetView>
  </sheetViews>
  <sheetFormatPr defaultRowHeight="15.40"/>
  <cols>
    <col min="1" max="1" width="10.000000" customWidth="1" style="1"/>
  </cols>
  <sheetData>
    <row r="1" spans="1:6" ht="1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customHeight="1">
      <c r="A2" s="1" t="s">
        <v>6</v>
      </c>
      <c r="B2" s="2" t="s">
        <v>7</v>
      </c>
      <c r="C2" s="1" t="n">
        <v>2</v>
      </c>
      <c r="D2" s="2" t="s">
        <v>8</v>
      </c>
      <c r="E2" s="1">
        <f>VLOOKUP(TrainingTable[[#This Row],[Coach]],Variables!A:B,2,FALSE())</f>
        <v>20</v>
      </c>
      <c r="F2" s="1">
        <f>C2*E2</f>
        <v>40</v>
      </c>
    </row>
    <row r="3" spans="1:6" ht="15" customHeight="1">
      <c r="A3" s="1" t="s">
        <v>9</v>
      </c>
      <c r="B3" s="2" t="s">
        <v>10</v>
      </c>
      <c r="C3" s="1" t="n">
        <v>1.5</v>
      </c>
      <c r="D3" s="2" t="s">
        <v>11</v>
      </c>
      <c r="E3" s="1">
        <f>VLOOKUP(TrainingTable[[#This Row],[Coach]],Variables!A:B,2,FALSE())</f>
        <v>22</v>
      </c>
      <c r="F3" s="1">
        <f>C3*E3</f>
        <v>33</v>
      </c>
    </row>
    <row r="4" spans="1:6" ht="15" customHeight="1">
      <c r="A4" s="1" t="s">
        <v>12</v>
      </c>
      <c r="B4" s="2" t="s">
        <v>13</v>
      </c>
      <c r="C4" s="1" t="n">
        <v>3</v>
      </c>
      <c r="D4" s="2" t="s">
        <v>14</v>
      </c>
      <c r="E4" s="1">
        <f>VLOOKUP(TrainingTable[[#This Row],[Coach]],Variables!A:B,2,FALSE())</f>
        <v>30</v>
      </c>
      <c r="F4" s="1">
        <f>C4*E4</f>
        <v>90</v>
      </c>
    </row>
    <row r="5" spans="1:6" ht="15" customHeight="1">
      <c r="A5" s="1" t="s">
        <v>15</v>
      </c>
      <c r="B5" s="2" t="s">
        <v>16</v>
      </c>
      <c r="C5" s="1" t="n">
        <v>4</v>
      </c>
      <c r="D5" s="2" t="s">
        <v>17</v>
      </c>
      <c r="E5" s="1">
        <f>VLOOKUP(TrainingTable[[#This Row],[Coach]],Variables!A:B,2,FALSE())</f>
        <v>25</v>
      </c>
      <c r="F5" s="1">
        <f>C5*E5</f>
        <v>100</v>
      </c>
    </row>
    <row r="6" spans="1:6" ht="15" customHeight="1">
      <c r="A6" s="1" t="s">
        <v>18</v>
      </c>
      <c r="B6" s="2" t="s">
        <v>10</v>
      </c>
      <c r="C6" s="1" t="n">
        <v>2</v>
      </c>
      <c r="D6" s="2" t="s">
        <v>8</v>
      </c>
      <c r="E6" s="1">
        <f>VLOOKUP(TrainingTable[[#This Row],[Coach]],Variables!A:B,2,FALSE())</f>
        <v>20</v>
      </c>
      <c r="F6" s="1">
        <f>C6*E6</f>
        <v>40</v>
      </c>
    </row>
    <row r="7" spans="1:6" ht="15" customHeight="1">
      <c r="A7" s="1" t="s">
        <v>19</v>
      </c>
      <c r="B7" s="2" t="s">
        <v>13</v>
      </c>
      <c r="C7" s="1" t="n">
        <v>5</v>
      </c>
      <c r="D7" s="2" t="s">
        <v>20</v>
      </c>
      <c r="E7" s="1">
        <f>VLOOKUP(TrainingTable[[#This Row],[Coach]],Variables!A:B,2,FALSE())</f>
        <v>28</v>
      </c>
      <c r="F7" s="1">
        <f>C7*E7</f>
        <v>140</v>
      </c>
    </row>
    <row r="8" spans="1:6" ht="15" customHeight="1">
      <c r="A8" s="1" t="s">
        <v>21</v>
      </c>
      <c r="B8" s="2" t="s">
        <v>10</v>
      </c>
      <c r="C8" s="1" t="n">
        <v>6</v>
      </c>
      <c r="D8" s="2" t="s">
        <v>17</v>
      </c>
      <c r="E8" s="1">
        <f>VLOOKUP(TrainingTable[[#This Row],[Coach]],Variables!A:B,2,FALSE())</f>
        <v>25</v>
      </c>
      <c r="F8" s="1">
        <f>C8*E8</f>
        <v>150</v>
      </c>
    </row>
    <row r="9" spans="1:6" ht="15" customHeight="1">
      <c r="A9" s="1" t="s">
        <v>22</v>
      </c>
      <c r="B9" s="2" t="s">
        <v>23</v>
      </c>
      <c r="C9" s="1" t="n">
        <v>7</v>
      </c>
      <c r="D9" s="2" t="s">
        <v>11</v>
      </c>
      <c r="E9" s="1">
        <f>VLOOKUP(TrainingTable[[#This Row],[Coach]],Variables!A:B,2,FALSE())</f>
        <v>22</v>
      </c>
      <c r="F9" s="1">
        <f>C9*E9</f>
        <v>154</v>
      </c>
    </row>
    <row r="10" spans="1:6" ht="15" customHeight="1">
      <c r="A10" s="1" t="s">
        <v>24</v>
      </c>
      <c r="B10" s="2" t="s">
        <v>13</v>
      </c>
      <c r="C10" s="1" t="n">
        <v>6</v>
      </c>
      <c r="D10" s="2" t="s">
        <v>17</v>
      </c>
      <c r="E10" s="1">
        <f>VLOOKUP(TrainingTable[[#This Row],[Coach]],Variables!A:B,2,FALSE())</f>
        <v>25</v>
      </c>
      <c r="F10" s="1">
        <f>C10*E10</f>
        <v>150</v>
      </c>
    </row>
    <row r="11" spans="2:6" ht="15" customHeight="1">
      <c r="B11" s="2"/>
      <c r="D11" s="2"/>
      <c r="E11" s="1" t="str">
        <f>IFERROR(VLOOKUP(TrainingTable[[#This Row],[Coach]],Variables!A:B,2,FALSE()),"")</f>
        <v/>
      </c>
      <c r="F11" s="1" t="str">
        <f>IFERROR(C11*E11,"")</f>
        <v/>
      </c>
    </row>
    <row r="12" spans="2:6" ht="15" customHeight="1">
      <c r="B12" s="2"/>
      <c r="D12" s="2"/>
      <c r="E12" s="1" t="str">
        <f>IFERROR(VLOOKUP(TrainingTable[[#This Row],[Coach]],Variables!A:B,2,FALSE()),"")</f>
        <v/>
      </c>
      <c r="F12" s="1" t="str">
        <f>IFERROR(C12*E12,"")</f>
        <v/>
      </c>
    </row>
    <row r="13" spans="2:6" ht="15" customHeight="1">
      <c r="B13" s="2"/>
      <c r="D13" s="2"/>
      <c r="E13" s="1" t="str">
        <f>IFERROR(VLOOKUP(TrainingTable[[#This Row],[Coach]],Variables!A:B,2,FALSE()),"")</f>
        <v/>
      </c>
      <c r="F13" s="1" t="str">
        <f>IFERROR(C13*E13,"")</f>
        <v/>
      </c>
    </row>
    <row r="14" spans="2:6" ht="15" customHeight="1">
      <c r="B14" s="2"/>
      <c r="D14" s="2"/>
      <c r="E14" s="1" t="str">
        <f>IFERROR(VLOOKUP(TrainingTable[[#This Row],[Coach]],Variables!A:B,2,FALSE()),"")</f>
        <v/>
      </c>
      <c r="F14" s="1" t="str">
        <f>IFERROR(C14*E14,"")</f>
        <v/>
      </c>
    </row>
    <row r="15" spans="2:6" ht="15" customHeight="1">
      <c r="B15" s="2"/>
      <c r="D15" s="2"/>
      <c r="E15" s="1" t="str">
        <f>IFERROR(VLOOKUP(TrainingTable[[#This Row],[Coach]],Variables!A:B,2,FALSE()),"")</f>
        <v/>
      </c>
      <c r="F15" s="1" t="str">
        <f>IFERROR(C15*E15,"")</f>
        <v/>
      </c>
    </row>
    <row r="16" spans="2:6" ht="15" customHeight="1">
      <c r="B16" s="2"/>
      <c r="D16" s="2"/>
      <c r="E16" s="1" t="str">
        <f>IFERROR(VLOOKUP(TrainingTable[[#This Row],[Coach]],Variables!A:B,2,FALSE()),"")</f>
        <v/>
      </c>
      <c r="F16" s="1" t="str">
        <f>IFERROR(C16*E16,"")</f>
        <v/>
      </c>
    </row>
    <row r="17" spans="2:6" ht="15" customHeight="1">
      <c r="B17" s="2"/>
      <c r="D17" s="2"/>
      <c r="E17" s="1" t="str">
        <f>IFERROR(VLOOKUP(TrainingTable[[#This Row],[Coach]],Variables!A:B,2,FALSE()),"")</f>
        <v/>
      </c>
      <c r="F17" s="1" t="str">
        <f>IFERROR(C17*E17,"")</f>
        <v/>
      </c>
    </row>
    <row r="18" spans="2:6" ht="15" customHeight="1">
      <c r="B18" s="2"/>
      <c r="D18" s="2"/>
      <c r="E18" s="1" t="str">
        <f>IFERROR(VLOOKUP(TrainingTable[[#This Row],[Coach]],Variables!A:B,2,FALSE()),"")</f>
        <v/>
      </c>
      <c r="F18" s="1" t="str">
        <f>IFERROR(C18*E18,"")</f>
        <v/>
      </c>
    </row>
    <row r="19" spans="2:6" ht="15" customHeight="1">
      <c r="B19" s="2"/>
      <c r="D19" s="2"/>
      <c r="E19" s="1" t="str">
        <f>IFERROR(VLOOKUP(TrainingTable[[#This Row],[Coach]],Variables!A:B,2,FALSE()),"")</f>
        <v/>
      </c>
      <c r="F19" s="1" t="str">
        <f>IFERROR(C19*E19,"")</f>
        <v/>
      </c>
    </row>
    <row r="20" spans="2:6" ht="15" customHeight="1">
      <c r="B20" s="2"/>
      <c r="D20" s="2"/>
      <c r="E20" s="1" t="str">
        <f>IFERROR(VLOOKUP(TrainingTable[[#This Row],[Coach]],Variables!A:B,2,FALSE()),"")</f>
        <v/>
      </c>
      <c r="F20" s="1" t="str">
        <f>IFERROR(C20*E20,"")</f>
        <v/>
      </c>
    </row>
    <row r="21" spans="2:6" ht="15" customHeight="1">
      <c r="B21" s="2"/>
      <c r="D21" s="2"/>
      <c r="E21" s="1" t="str">
        <f>IFERROR(VLOOKUP(TrainingTable[[#This Row],[Coach]],Variables!A:B,2,FALSE()),"")</f>
        <v/>
      </c>
      <c r="F21" s="1" t="str">
        <f>IFERROR(C21*E21,"")</f>
        <v/>
      </c>
    </row>
    <row r="22" spans="2:6" ht="15" customHeight="1">
      <c r="B22" s="2"/>
      <c r="D22" s="2"/>
      <c r="E22" s="1" t="str">
        <f>IFERROR(VLOOKUP(TrainingTable[[#This Row],[Coach]],Variables!A:B,2,FALSE()),"")</f>
        <v/>
      </c>
      <c r="F22" s="1" t="str">
        <f>IFERROR(C22*E22,"")</f>
        <v/>
      </c>
    </row>
    <row r="23" spans="2:6" ht="15" customHeight="1">
      <c r="B23" s="2"/>
      <c r="D23" s="2"/>
      <c r="E23" s="1" t="str">
        <f>IFERROR(VLOOKUP(TrainingTable[[#This Row],[Coach]],Variables!A:B,2,FALSE()),"")</f>
        <v/>
      </c>
      <c r="F23" s="1" t="str">
        <f>IFERROR(C23*E23,"")</f>
        <v/>
      </c>
    </row>
    <row r="24" spans="2:6" ht="15" customHeight="1">
      <c r="B24" s="2"/>
      <c r="D24" s="2"/>
      <c r="E24" s="1" t="str">
        <f>IFERROR(VLOOKUP(TrainingTable[[#This Row],[Coach]],Variables!A:B,2,FALSE()),"")</f>
        <v/>
      </c>
      <c r="F24" s="1" t="str">
        <f>IFERROR(C24*E24,"")</f>
        <v/>
      </c>
    </row>
    <row r="25" spans="2:6" ht="15" customHeight="1">
      <c r="B25" s="2"/>
      <c r="D25" s="2"/>
      <c r="E25" s="1" t="str">
        <f>IFERROR(VLOOKUP(TrainingTable[[#This Row],[Coach]],Variables!A:B,2,FALSE()),"")</f>
        <v/>
      </c>
      <c r="F25" s="1" t="str">
        <f>IFERROR(C25*E25,"")</f>
        <v/>
      </c>
    </row>
    <row r="26" spans="2:6" ht="15" customHeight="1">
      <c r="B26" s="2"/>
      <c r="D26" s="2"/>
      <c r="E26" s="1" t="str">
        <f>IFERROR(VLOOKUP(TrainingTable[[#This Row],[Coach]],Variables!A:B,2,FALSE()),"")</f>
        <v/>
      </c>
      <c r="F26" s="1" t="str">
        <f>IFERROR(C26*E26,"")</f>
        <v/>
      </c>
    </row>
    <row r="27" spans="2:6" ht="15" customHeight="1">
      <c r="B27" s="2"/>
      <c r="D27" s="2"/>
      <c r="E27" s="1" t="str">
        <f>IFERROR(VLOOKUP(TrainingTable[[#This Row],[Coach]],Variables!A:B,2,FALSE()),"")</f>
        <v/>
      </c>
      <c r="F27" s="1" t="str">
        <f>IFERROR(C27*E27,"")</f>
        <v/>
      </c>
    </row>
    <row r="28" spans="2:6" ht="15" customHeight="1">
      <c r="B28" s="2"/>
      <c r="D28" s="2"/>
      <c r="E28" s="1" t="str">
        <f>IFERROR(VLOOKUP(TrainingTable[[#This Row],[Coach]],Variables!A:B,2,FALSE()),"")</f>
        <v/>
      </c>
      <c r="F28" s="1" t="str">
        <f>IFERROR(C28*E28,"")</f>
        <v/>
      </c>
    </row>
    <row r="29" spans="2:6" ht="15" customHeight="1">
      <c r="B29" s="2"/>
      <c r="D29" s="2"/>
      <c r="E29" s="1" t="str">
        <f>IFERROR(VLOOKUP(TrainingTable[[#This Row],[Coach]],Variables!A:B,2,FALSE()),"")</f>
        <v/>
      </c>
      <c r="F29" s="1" t="str">
        <f>IFERROR(C29*E29,"")</f>
        <v/>
      </c>
    </row>
    <row r="30" spans="2:6" ht="15" customHeight="1">
      <c r="B30" s="2"/>
      <c r="D30" s="2"/>
      <c r="E30" s="1" t="str">
        <f>IFERROR(VLOOKUP(TrainingTable[[#This Row],[Coach]],Variables!A:B,2,FALSE()),"")</f>
        <v/>
      </c>
      <c r="F30" s="1" t="str">
        <f>IFERROR(C30*E30,"")</f>
        <v/>
      </c>
    </row>
    <row r="31" spans="2:6" ht="15" customHeight="1">
      <c r="B31" s="2"/>
      <c r="D31" s="2"/>
      <c r="E31" s="1" t="str">
        <f>IFERROR(VLOOKUP(TrainingTable[[#This Row],[Coach]],Variables!A:B,2,FALSE()),"")</f>
        <v/>
      </c>
      <c r="F31" s="1" t="str">
        <f>IFERROR(C31*E31,"")</f>
        <v/>
      </c>
    </row>
    <row r="32" spans="2:6" ht="15" customHeight="1">
      <c r="B32" s="2"/>
      <c r="D32" s="2"/>
      <c r="E32" s="1" t="str">
        <f>IFERROR(VLOOKUP(TrainingTable[[#This Row],[Coach]],Variables!A:B,2,FALSE()),"")</f>
        <v/>
      </c>
      <c r="F32" s="1" t="str">
        <f>IFERROR(C32*E32,"")</f>
        <v/>
      </c>
    </row>
    <row r="33" spans="2:6" ht="15" customHeight="1">
      <c r="B33" s="2"/>
      <c r="D33" s="2"/>
      <c r="E33" s="1" t="str">
        <f>IFERROR(VLOOKUP(TrainingTable[[#This Row],[Coach]],Variables!A:B,2,FALSE()),"")</f>
        <v/>
      </c>
      <c r="F33" s="1" t="str">
        <f>IFERROR(C33*E33,"")</f>
        <v/>
      </c>
    </row>
    <row r="34" spans="2:6" ht="15" customHeight="1">
      <c r="B34" s="2"/>
      <c r="D34" s="2"/>
      <c r="E34" s="1" t="str">
        <f>IFERROR(VLOOKUP(TrainingTable[[#This Row],[Coach]],Variables!A:B,2,FALSE()),"")</f>
        <v/>
      </c>
      <c r="F34" s="1" t="str">
        <f>IFERROR(C34*E34,"")</f>
        <v/>
      </c>
    </row>
    <row r="35" spans="2:6" ht="15" customHeight="1">
      <c r="B35" s="2"/>
      <c r="D35" s="2"/>
      <c r="E35" s="1" t="str">
        <f>IFERROR(VLOOKUP(TrainingTable[[#This Row],[Coach]],Variables!A:B,2,FALSE()),"")</f>
        <v/>
      </c>
      <c r="F35" s="1" t="str">
        <f>IFERROR(C35*E35,"")</f>
        <v/>
      </c>
    </row>
    <row r="36" spans="2:6" ht="15" customHeight="1">
      <c r="B36" s="2"/>
      <c r="D36" s="2"/>
      <c r="E36" s="1" t="str">
        <f>IFERROR(VLOOKUP(TrainingTable[[#This Row],[Coach]],Variables!A:B,2,FALSE()),"")</f>
        <v/>
      </c>
      <c r="F36" s="1" t="str">
        <f>IFERROR(C36*E36,"")</f>
        <v/>
      </c>
    </row>
    <row r="37" spans="2:6" ht="15" customHeight="1">
      <c r="B37" s="2"/>
      <c r="D37" s="2"/>
      <c r="E37" s="1" t="str">
        <f>IFERROR(VLOOKUP(TrainingTable[[#This Row],[Coach]],Variables!A:B,2,FALSE()),"")</f>
        <v/>
      </c>
      <c r="F37" s="1" t="str">
        <f>IFERROR(C37*E37,"")</f>
        <v/>
      </c>
    </row>
    <row r="38" spans="2:6" ht="15" customHeight="1">
      <c r="B38" s="2"/>
      <c r="D38" s="2"/>
      <c r="E38" s="1" t="str">
        <f>IFERROR(VLOOKUP(TrainingTable[[#This Row],[Coach]],Variables!A:B,2,FALSE()),"")</f>
        <v/>
      </c>
      <c r="F38" s="1" t="str">
        <f>IFERROR(C38*E38,"")</f>
        <v/>
      </c>
    </row>
    <row r="39" spans="2:6" ht="15" customHeight="1">
      <c r="B39" s="2"/>
      <c r="D39" s="2"/>
      <c r="E39" s="1" t="str">
        <f>IFERROR(VLOOKUP(TrainingTable[[#This Row],[Coach]],Variables!A:B,2,FALSE()),"")</f>
        <v/>
      </c>
      <c r="F39" s="1" t="str">
        <f>IFERROR(C39*E39,"")</f>
        <v/>
      </c>
    </row>
    <row r="40" spans="2:6" ht="15" customHeight="1">
      <c r="B40" s="2"/>
      <c r="D40" s="2"/>
      <c r="E40" s="1" t="str">
        <f>IFERROR(VLOOKUP(TrainingTable[[#This Row],[Coach]],Variables!A:B,2,FALSE()),"")</f>
        <v/>
      </c>
      <c r="F40" s="1" t="str">
        <f>IFERROR(C40*E40,"")</f>
        <v/>
      </c>
    </row>
    <row r="41" spans="2:6" ht="15" customHeight="1">
      <c r="B41" s="2"/>
      <c r="D41" s="2"/>
      <c r="E41" s="1" t="str">
        <f>IFERROR(VLOOKUP(TrainingTable[[#This Row],[Coach]],Variables!A:B,2,FALSE()),"")</f>
        <v/>
      </c>
      <c r="F41" s="1" t="str">
        <f>IFERROR(C41*E41,"")</f>
        <v/>
      </c>
    </row>
    <row r="42" spans="2:6" ht="15" customHeight="1">
      <c r="B42" s="2"/>
      <c r="D42" s="2"/>
      <c r="E42" s="1" t="str">
        <f>IFERROR(VLOOKUP(TrainingTable[[#This Row],[Coach]],Variables!A:B,2,FALSE()),"")</f>
        <v/>
      </c>
      <c r="F42" s="1" t="str">
        <f>IFERROR(C42*E42,"")</f>
        <v/>
      </c>
    </row>
    <row r="43" spans="2:6" ht="15" customHeight="1">
      <c r="B43" s="2"/>
      <c r="D43" s="2"/>
      <c r="E43" s="1" t="str">
        <f>IFERROR(VLOOKUP(TrainingTable[[#This Row],[Coach]],Variables!A:B,2,FALSE()),"")</f>
        <v/>
      </c>
      <c r="F43" s="1" t="str">
        <f>IFERROR(C43*E43,"")</f>
        <v/>
      </c>
    </row>
    <row r="44" spans="2:6" ht="15" customHeight="1">
      <c r="B44" s="2"/>
      <c r="D44" s="2"/>
      <c r="E44" s="1" t="str">
        <f>IFERROR(VLOOKUP(TrainingTable[[#This Row],[Coach]],Variables!A:B,2,FALSE()),"")</f>
        <v/>
      </c>
      <c r="F44" s="1" t="str">
        <f>IFERROR(C44*E44,"")</f>
        <v/>
      </c>
    </row>
    <row r="45" spans="2:6" ht="15" customHeight="1">
      <c r="B45" s="2"/>
      <c r="D45" s="2"/>
      <c r="E45" s="1" t="str">
        <f>IFERROR(VLOOKUP(TrainingTable[[#This Row],[Coach]],Variables!A:B,2,FALSE()),"")</f>
        <v/>
      </c>
      <c r="F45" s="1" t="str">
        <f>IFERROR(C45*E45,"")</f>
        <v/>
      </c>
    </row>
    <row r="46" spans="2:6" ht="15" customHeight="1">
      <c r="B46" s="2"/>
      <c r="D46" s="2"/>
      <c r="E46" s="1" t="str">
        <f>IFERROR(VLOOKUP(TrainingTable[[#This Row],[Coach]],Variables!A:B,2,FALSE()),"")</f>
        <v/>
      </c>
      <c r="F46" s="1" t="str">
        <f>IFERROR(C46*E46,"")</f>
        <v/>
      </c>
    </row>
    <row r="47" spans="2:6" ht="15" customHeight="1">
      <c r="B47" s="2"/>
      <c r="D47" s="2"/>
      <c r="E47" s="1" t="str">
        <f>IFERROR(VLOOKUP(TrainingTable[[#This Row],[Coach]],Variables!A:B,2,FALSE()),"")</f>
        <v/>
      </c>
      <c r="F47" s="1" t="str">
        <f>IFERROR(C47*E47,"")</f>
        <v/>
      </c>
    </row>
    <row r="48" spans="2:6" ht="15" customHeight="1">
      <c r="B48" s="2"/>
      <c r="D48" s="2"/>
      <c r="E48" s="1" t="str">
        <f>IFERROR(VLOOKUP(TrainingTable[[#This Row],[Coach]],Variables!A:B,2,FALSE()),"")</f>
        <v/>
      </c>
      <c r="F48" s="1" t="str">
        <f>IFERROR(C48*E48,"")</f>
        <v/>
      </c>
    </row>
    <row r="49" spans="2:6" ht="15" customHeight="1">
      <c r="B49" s="2"/>
      <c r="D49" s="2"/>
      <c r="E49" s="1" t="str">
        <f>IFERROR(VLOOKUP(TrainingTable[[#This Row],[Coach]],Variables!A:B,2,FALSE()),"")</f>
        <v/>
      </c>
      <c r="F49" s="1" t="str">
        <f>IFERROR(C49*E49,"")</f>
        <v/>
      </c>
    </row>
    <row r="50" spans="2:6" ht="15" customHeight="1">
      <c r="B50" s="2"/>
      <c r="D50" s="2"/>
      <c r="E50" s="1" t="str">
        <f>IFERROR(VLOOKUP(TrainingTable[[#This Row],[Coach]],Variables!A:B,2,FALSE()),"")</f>
        <v/>
      </c>
      <c r="F50" s="1" t="str">
        <f>IFERROR(C50*E50,"")</f>
        <v/>
      </c>
    </row>
    <row r="51" spans="2:6" ht="15" customHeight="1">
      <c r="B51" s="2"/>
      <c r="D51" s="2"/>
      <c r="E51" s="1" t="str">
        <f>IFERROR(VLOOKUP(TrainingTable[[#This Row],[Coach]],Variables!A:B,2,FALSE()),"")</f>
        <v/>
      </c>
      <c r="F51" s="1" t="str">
        <f>IFERROR(C51*E51,"")</f>
        <v/>
      </c>
    </row>
    <row r="52" spans="2:6" ht="15" customHeight="1">
      <c r="B52" s="2"/>
      <c r="D52" s="2"/>
      <c r="E52" s="1" t="str">
        <f>IFERROR(VLOOKUP(TrainingTable[[#This Row],[Coach]],Variables!A:B,2,FALSE()),"")</f>
        <v/>
      </c>
      <c r="F52" s="1" t="str">
        <f>IFERROR(C52*E52,"")</f>
        <v/>
      </c>
    </row>
    <row r="53" spans="2:6" ht="15" customHeight="1">
      <c r="B53" s="2"/>
      <c r="D53" s="2"/>
      <c r="E53" s="1" t="str">
        <f>IFERROR(VLOOKUP(TrainingTable[[#This Row],[Coach]],Variables!A:B,2,FALSE()),"")</f>
        <v/>
      </c>
      <c r="F53" s="1" t="str">
        <f>IFERROR(C53*E53,"")</f>
        <v/>
      </c>
    </row>
    <row r="54" spans="2:6" ht="15" customHeight="1">
      <c r="B54" s="2"/>
      <c r="D54" s="2"/>
      <c r="E54" s="1" t="str">
        <f>IFERROR(VLOOKUP(TrainingTable[[#This Row],[Coach]],Variables!A:B,2,FALSE()),"")</f>
        <v/>
      </c>
      <c r="F54" s="1" t="str">
        <f>IFERROR(C54*E54,"")</f>
        <v/>
      </c>
    </row>
    <row r="55" spans="2:6" ht="15" customHeight="1">
      <c r="B55" s="2"/>
      <c r="D55" s="2"/>
      <c r="E55" s="1" t="str">
        <f>IFERROR(VLOOKUP(TrainingTable[[#This Row],[Coach]],Variables!A:B,2,FALSE()),"")</f>
        <v/>
      </c>
      <c r="F55" s="1" t="str">
        <f>IFERROR(C55*E55,"")</f>
        <v/>
      </c>
    </row>
    <row r="56" spans="2:6" ht="15" customHeight="1">
      <c r="B56" s="2"/>
      <c r="D56" s="2"/>
      <c r="E56" s="1" t="str">
        <f>IFERROR(VLOOKUP(TrainingTable[[#This Row],[Coach]],Variables!A:B,2,FALSE()),"")</f>
        <v/>
      </c>
      <c r="F56" s="1" t="str">
        <f>IFERROR(C56*E56,"")</f>
        <v/>
      </c>
    </row>
    <row r="57" spans="2:6" ht="15" customHeight="1">
      <c r="B57" s="2"/>
      <c r="D57" s="2"/>
      <c r="E57" s="1" t="str">
        <f>IFERROR(VLOOKUP(TrainingTable[[#This Row],[Coach]],Variables!A:B,2,FALSE()),"")</f>
        <v/>
      </c>
      <c r="F57" s="1" t="str">
        <f>IFERROR(C57*E57,"")</f>
        <v/>
      </c>
    </row>
    <row r="58" spans="2:6" ht="15" customHeight="1">
      <c r="B58" s="2"/>
      <c r="D58" s="2"/>
      <c r="E58" s="1" t="str">
        <f>IFERROR(VLOOKUP(TrainingTable[[#This Row],[Coach]],Variables!A:B,2,FALSE()),"")</f>
        <v/>
      </c>
      <c r="F58" s="1" t="str">
        <f>IFERROR(C58*E58,"")</f>
        <v/>
      </c>
    </row>
    <row r="59" spans="2:6" ht="15" customHeight="1">
      <c r="B59" s="2"/>
      <c r="D59" s="2"/>
      <c r="E59" s="1" t="str">
        <f>IFERROR(VLOOKUP(TrainingTable[[#This Row],[Coach]],Variables!A:B,2,FALSE()),"")</f>
        <v/>
      </c>
      <c r="F59" s="1" t="str">
        <f>IFERROR(C59*E59,"")</f>
        <v/>
      </c>
    </row>
    <row r="60" spans="2:6" ht="15" customHeight="1">
      <c r="B60" s="2"/>
      <c r="D60" s="2"/>
      <c r="E60" s="1" t="str">
        <f>IFERROR(VLOOKUP(TrainingTable[[#This Row],[Coach]],Variables!A:B,2,FALSE()),"")</f>
        <v/>
      </c>
      <c r="F60" s="1" t="str">
        <f>IFERROR(C60*E60,"")</f>
        <v/>
      </c>
    </row>
    <row r="61" spans="2:6" ht="15" customHeight="1">
      <c r="B61" s="2"/>
      <c r="D61" s="2"/>
      <c r="E61" s="1" t="str">
        <f>IFERROR(VLOOKUP(TrainingTable[[#This Row],[Coach]],Variables!A:B,2,FALSE()),"")</f>
        <v/>
      </c>
      <c r="F61" s="1" t="str">
        <f>IFERROR(C61*E61,"")</f>
        <v/>
      </c>
    </row>
    <row r="62" spans="2:6" ht="15" customHeight="1">
      <c r="B62" s="2"/>
      <c r="D62" s="2"/>
      <c r="E62" s="1" t="str">
        <f>IFERROR(VLOOKUP(TrainingTable[[#This Row],[Coach]],Variables!A:B,2,FALSE()),"")</f>
        <v/>
      </c>
      <c r="F62" s="1" t="str">
        <f>IFERROR(C62*E62,"")</f>
        <v/>
      </c>
    </row>
    <row r="63" spans="2:6" ht="15" customHeight="1">
      <c r="B63" s="2"/>
      <c r="D63" s="2"/>
      <c r="E63" s="1" t="str">
        <f>IFERROR(VLOOKUP(TrainingTable[[#This Row],[Coach]],Variables!A:B,2,FALSE()),"")</f>
        <v/>
      </c>
      <c r="F63" s="1" t="str">
        <f>IFERROR(C63*E63,"")</f>
        <v/>
      </c>
    </row>
    <row r="64" spans="2:6" ht="15" customHeight="1">
      <c r="B64" s="2"/>
      <c r="D64" s="2"/>
      <c r="E64" s="1" t="str">
        <f>IFERROR(VLOOKUP(TrainingTable[[#This Row],[Coach]],Variables!A:B,2,FALSE()),"")</f>
        <v/>
      </c>
      <c r="F64" s="1" t="str">
        <f>IFERROR(C64*E64,"")</f>
        <v/>
      </c>
    </row>
    <row r="65" spans="2:6" ht="15" customHeight="1">
      <c r="B65" s="2"/>
      <c r="D65" s="2"/>
      <c r="E65" s="1" t="str">
        <f>IFERROR(VLOOKUP(TrainingTable[[#This Row],[Coach]],Variables!A:B,2,FALSE()),"")</f>
        <v/>
      </c>
      <c r="F65" s="1" t="str">
        <f>IFERROR(C65*E65,"")</f>
        <v/>
      </c>
    </row>
    <row r="66" spans="2:6" ht="15" customHeight="1">
      <c r="B66" s="2"/>
      <c r="D66" s="2"/>
      <c r="E66" s="1" t="str">
        <f>IFERROR(VLOOKUP(TrainingTable[[#This Row],[Coach]],Variables!A:B,2,FALSE()),"")</f>
        <v/>
      </c>
      <c r="F66" s="1" t="str">
        <f>IFERROR(C66*E66,"")</f>
        <v/>
      </c>
    </row>
    <row r="67" spans="2:6" ht="15" customHeight="1">
      <c r="B67" s="2"/>
      <c r="D67" s="2"/>
      <c r="E67" s="1" t="str">
        <f>IFERROR(VLOOKUP(TrainingTable[[#This Row],[Coach]],Variables!A:B,2,FALSE()),"")</f>
        <v/>
      </c>
      <c r="F67" s="1" t="str">
        <f>IFERROR(C67*E67,"")</f>
        <v/>
      </c>
    </row>
    <row r="68" spans="2:6" ht="15" customHeight="1">
      <c r="B68" s="2"/>
      <c r="D68" s="2"/>
      <c r="E68" s="1" t="str">
        <f>IFERROR(VLOOKUP(TrainingTable[[#This Row],[Coach]],Variables!A:B,2,FALSE()),"")</f>
        <v/>
      </c>
      <c r="F68" s="1" t="str">
        <f>IFERROR(C68*E68,"")</f>
        <v/>
      </c>
    </row>
    <row r="69" spans="2:6" ht="15" customHeight="1">
      <c r="B69" s="2"/>
      <c r="D69" s="2"/>
      <c r="E69" s="1" t="str">
        <f>IFERROR(VLOOKUP(TrainingTable[[#This Row],[Coach]],Variables!A:B,2,FALSE()),"")</f>
        <v/>
      </c>
      <c r="F69" s="1" t="str">
        <f>IFERROR(C69*E69,"")</f>
        <v/>
      </c>
    </row>
    <row r="70" spans="2:6" ht="15" customHeight="1">
      <c r="B70" s="2"/>
      <c r="D70" s="2"/>
      <c r="E70" s="1" t="str">
        <f>IFERROR(VLOOKUP(TrainingTable[[#This Row],[Coach]],Variables!A:B,2,FALSE()),"")</f>
        <v/>
      </c>
      <c r="F70" s="1" t="str">
        <f>IFERROR(C70*E70,"")</f>
        <v/>
      </c>
    </row>
    <row r="71" spans="2:6" ht="15" customHeight="1">
      <c r="B71" s="2"/>
      <c r="D71" s="2"/>
      <c r="E71" s="1" t="str">
        <f>IFERROR(VLOOKUP(TrainingTable[[#This Row],[Coach]],Variables!A:B,2,FALSE()),"")</f>
        <v/>
      </c>
      <c r="F71" s="1" t="str">
        <f>IFERROR(C71*E71,"")</f>
        <v/>
      </c>
    </row>
    <row r="72" spans="2:6" ht="15" customHeight="1">
      <c r="B72" s="2"/>
      <c r="D72" s="2"/>
      <c r="E72" s="1" t="str">
        <f>IFERROR(VLOOKUP(TrainingTable[[#This Row],[Coach]],Variables!A:B,2,FALSE()),"")</f>
        <v/>
      </c>
      <c r="F72" s="1" t="str">
        <f>IFERROR(C72*E72,"")</f>
        <v/>
      </c>
    </row>
    <row r="73" spans="2:6" ht="15" customHeight="1">
      <c r="B73" s="2"/>
      <c r="D73" s="2"/>
      <c r="E73" s="1" t="str">
        <f>IFERROR(VLOOKUP(TrainingTable[[#This Row],[Coach]],Variables!A:B,2,FALSE()),"")</f>
        <v/>
      </c>
      <c r="F73" s="1" t="str">
        <f>IFERROR(C73*E73,"")</f>
        <v/>
      </c>
    </row>
    <row r="74" spans="2:6" ht="15" customHeight="1">
      <c r="B74" s="2"/>
      <c r="D74" s="2"/>
      <c r="E74" s="1" t="str">
        <f>IFERROR(VLOOKUP(TrainingTable[[#This Row],[Coach]],Variables!A:B,2,FALSE()),"")</f>
        <v/>
      </c>
      <c r="F74" s="1" t="str">
        <f>IFERROR(C74*E74,"")</f>
        <v/>
      </c>
    </row>
    <row r="75" spans="2:6" ht="15" customHeight="1">
      <c r="B75" s="2"/>
      <c r="D75" s="2"/>
      <c r="E75" s="1" t="str">
        <f>IFERROR(VLOOKUP(TrainingTable[[#This Row],[Coach]],Variables!A:B,2,FALSE()),"")</f>
        <v/>
      </c>
      <c r="F75" s="1" t="str">
        <f>IFERROR(C75*E75,"")</f>
        <v/>
      </c>
    </row>
    <row r="76" spans="2:6" ht="15" customHeight="1">
      <c r="B76" s="2"/>
      <c r="D76" s="2"/>
      <c r="E76" s="1" t="str">
        <f>IFERROR(VLOOKUP(TrainingTable[[#This Row],[Coach]],Variables!A:B,2,FALSE()),"")</f>
        <v/>
      </c>
      <c r="F76" s="1" t="str">
        <f>IFERROR(C76*E76,"")</f>
        <v/>
      </c>
    </row>
    <row r="77" spans="2:6" ht="15" customHeight="1">
      <c r="B77" s="2"/>
      <c r="D77" s="2"/>
      <c r="E77" s="1" t="str">
        <f>IFERROR(VLOOKUP(TrainingTable[[#This Row],[Coach]],Variables!A:B,2,FALSE()),"")</f>
        <v/>
      </c>
      <c r="F77" s="1" t="str">
        <f>IFERROR(C77*E77,"")</f>
        <v/>
      </c>
    </row>
    <row r="78" spans="2:6" ht="15" customHeight="1">
      <c r="B78" s="2"/>
      <c r="D78" s="2"/>
      <c r="E78" s="1" t="str">
        <f>IFERROR(VLOOKUP(TrainingTable[[#This Row],[Coach]],Variables!A:B,2,FALSE()),"")</f>
        <v/>
      </c>
      <c r="F78" s="1" t="str">
        <f>IFERROR(C78*E78,"")</f>
        <v/>
      </c>
    </row>
    <row r="79" spans="2:6" ht="15" customHeight="1">
      <c r="B79" s="2"/>
      <c r="D79" s="2"/>
      <c r="E79" s="1" t="str">
        <f>IFERROR(VLOOKUP(TrainingTable[[#This Row],[Coach]],Variables!A:B,2,FALSE()),"")</f>
        <v/>
      </c>
      <c r="F79" s="1" t="str">
        <f>IFERROR(C79*E79,"")</f>
        <v/>
      </c>
    </row>
    <row r="80" spans="2:6" ht="15" customHeight="1">
      <c r="B80" s="2"/>
      <c r="D80" s="2"/>
      <c r="E80" s="1" t="str">
        <f>IFERROR(VLOOKUP(TrainingTable[[#This Row],[Coach]],Variables!A:B,2,FALSE()),"")</f>
        <v/>
      </c>
      <c r="F80" s="1" t="str">
        <f>IFERROR(C80*E80,"")</f>
        <v/>
      </c>
    </row>
    <row r="81" spans="2:6" ht="15" customHeight="1">
      <c r="B81" s="2"/>
      <c r="D81" s="2"/>
      <c r="E81" s="1" t="str">
        <f>IFERROR(VLOOKUP(TrainingTable[[#This Row],[Coach]],Variables!A:B,2,FALSE()),"")</f>
        <v/>
      </c>
      <c r="F81" s="1" t="str">
        <f>IFERROR(C81*E81,"")</f>
        <v/>
      </c>
    </row>
  </sheetData>
  <dataValidations count="3">
    <dataValidation sqref="B2:B81" type="list" operator="between" errorStyle="stop" allowBlank="1" showInputMessage="1" showErrorMessage="1" view="0">
      <formula1>Variables!$D$2:$D$11</formula1>
    </dataValidation>
    <dataValidation sqref="D2:D81" type="list" operator="between" errorStyle="stop" allowBlank="1" showInputMessage="1" showErrorMessage="1" view="0">
      <formula1>Variables!$A$2:$A$6</formula1>
    </dataValidation>
    <dataValidation sqref="I3" type="list" operator="between" errorStyle="stop" allowBlank="1" showInputMessage="1" showErrorMessage="1" view="0">
      <formula1>Variables!$D$2:$D$11</formula1>
    </dataValidation>
  </dataValidations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tableParts count="1">
    <tablePart r:id="rId1"/>
  </tableParts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1"/>
  <sheetViews>
    <sheetView view="normal" workbookViewId="0">
      <selection activeCell="C29" sqref="C29"/>
    </sheetView>
  </sheetViews>
  <sheetFormatPr defaultRowHeight="15.40"/>
  <cols>
    <col min="2" max="2" width="10.214286" customWidth="1" style="1"/>
  </cols>
  <sheetData>
    <row r="1" spans="1:4" ht="15" customHeight="1">
      <c r="A1" s="1" t="s">
        <v>3</v>
      </c>
      <c r="B1" s="1" t="s">
        <v>4</v>
      </c>
      <c r="D1" s="1" t="s">
        <v>1</v>
      </c>
    </row>
    <row r="2" spans="1:4" ht="15" customHeight="1">
      <c r="A2" s="1" t="s">
        <v>8</v>
      </c>
      <c r="B2" s="1" t="n">
        <v>20</v>
      </c>
      <c r="D2" s="1" t="s">
        <v>25</v>
      </c>
    </row>
    <row r="3" spans="1:4" ht="15" customHeight="1">
      <c r="A3" s="1" t="s">
        <v>17</v>
      </c>
      <c r="B3" s="1" t="n">
        <v>25</v>
      </c>
      <c r="D3" s="1" t="s">
        <v>13</v>
      </c>
    </row>
    <row r="4" spans="1:4" ht="15" customHeight="1">
      <c r="A4" s="1" t="s">
        <v>11</v>
      </c>
      <c r="B4" s="1" t="n">
        <v>22</v>
      </c>
      <c r="D4" s="1" t="s">
        <v>10</v>
      </c>
    </row>
    <row r="5" spans="1:4" ht="15" customHeight="1">
      <c r="A5" s="1" t="s">
        <v>14</v>
      </c>
      <c r="B5" s="1" t="n">
        <v>30</v>
      </c>
      <c r="D5" s="1" t="s">
        <v>23</v>
      </c>
    </row>
    <row r="6" spans="1:4" ht="15" customHeight="1">
      <c r="A6" s="1" t="s">
        <v>20</v>
      </c>
      <c r="B6" s="1" t="n">
        <v>28</v>
      </c>
      <c r="D6" s="1" t="s">
        <v>16</v>
      </c>
    </row>
    <row r="7" spans="4:4" ht="15" customHeight="1">
      <c r="D7" s="1" t="s">
        <v>7</v>
      </c>
    </row>
    <row r="8" spans="4:4" ht="15" customHeight="1">
      <c r="D8" s="1" t="s">
        <v>26</v>
      </c>
    </row>
    <row r="9" spans="4:4" ht="15" customHeight="1">
      <c r="D9" s="1" t="s">
        <v>27</v>
      </c>
    </row>
    <row r="10" spans="4:4" ht="15" customHeight="1">
      <c r="D10" s="1" t="s">
        <v>28</v>
      </c>
    </row>
    <row r="11" spans="4:4" ht="15" customHeight="1">
      <c r="D11" s="1" t="s">
        <v>29</v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3"/>
  <sheetViews>
    <sheetView view="normal" workbookViewId="0">
      <selection activeCell="A6" sqref="A6:XFD7"/>
    </sheetView>
  </sheetViews>
  <sheetFormatPr defaultRowHeight="15.40"/>
  <cols>
    <col min="1" max="1" width="42.330357" customWidth="1" style="1"/>
    <col min="2" max="2" width="7.214286" customWidth="1" style="1"/>
    <col min="3" max="3" width="14.000000" customWidth="1" style="1"/>
    <col min="4" max="4" width="4.660714" customWidth="1" style="1"/>
  </cols>
  <sheetData>
    <row r="1" spans="1:2" ht="15" customHeight="1">
      <c r="A1" s="1" t="s">
        <v>30</v>
      </c>
      <c r="B1" s="1" t="s">
        <v>8</v>
      </c>
    </row>
    <row r="2" spans="1:2" ht="15" customHeight="1">
      <c r="A2" s="1" t="s">
        <v>31</v>
      </c>
      <c r="B2" s="1">
        <f>VLOOKUP(B1,Variables!A:B,2,FALSE())</f>
        <v>20</v>
      </c>
    </row>
    <row r="3" spans="1:2" ht="15" customHeight="1">
      <c r="A3" s="1" t="s">
        <v>32</v>
      </c>
      <c r="B3" s="1">
        <f>SUMIF(Training_Data!D:D,B1,Training_Data!C:C)</f>
        <v>4</v>
      </c>
    </row>
    <row r="4" spans="1:2" ht="15" customHeight="1">
      <c r="A4" s="1" t="s">
        <v>33</v>
      </c>
      <c r="B4" s="1">
        <f>B2*B3</f>
        <v>80</v>
      </c>
    </row>
    <row r="6" spans="1:4" ht="15" customHeight="1">
      <c r="A6" s="1" t="str">
        <f aca="1">IFERROR(INDEX(Training_Data!$A$2:$A$81,SMALL(IF(Training_Data!$D$2:$D$81=$B$1,ROW(Training_Data!$A$2:$A$81)-ROW(Training_Data!$A$2)+1),2)),"")</f>
        <v/>
      </c>
      <c r="B6" s="1" t="str">
        <f aca="1">IFERROR(INDEX(Training_Data!$B$2:$B$81,SMALL(IF(Training_Data!$D$2:$D$81=$B$1,ROW(Training_Data!$B$2:$B$81)-ROW(Training_Data!$B$2)+1),2)),"")</f>
        <v/>
      </c>
      <c r="C6" s="1" t="str">
        <f aca="1">IFERROR(INDEX(Training_Data!$C$2:$C$81,SMALL(IF(Training_Data!$D$2:$D$81=$B$1,ROW(Training_Data!$C$2:$C$81)-ROW(Training_Data!$C$2)+1),2)),"")</f>
        <v/>
      </c>
      <c r="D6" s="1" t="str">
        <f>IFERROR(C6*$B$2,"")</f>
        <v/>
      </c>
    </row>
    <row r="7" spans="1:4" ht="15" customHeight="1">
      <c r="A7" s="1" t="str">
        <f aca="1">IFERROR(INDEX(Training_Data!$A$2:$A$81,SMALL(IF(Training_Data!$D$2:$D$81=$B$1,ROW(Training_Data!$A$2:$A$81)-ROW(Training_Data!$A$2)+1),3)),"")</f>
        <v/>
      </c>
      <c r="B7" s="1" t="str">
        <f aca="1">IFERROR(INDEX(Training_Data!$B$2:$B$81,SMALL(IF(Training_Data!$D$2:$D$81=$B$1,ROW(Training_Data!$B$2:$B$81)-ROW(Training_Data!$B$2)+1),3)),"")</f>
        <v/>
      </c>
      <c r="C7" s="1" t="str">
        <f aca="1">IFERROR(INDEX(Training_Data!$C$2:$C$81,SMALL(IF(Training_Data!$D$2:$D$81=$B$1,ROW(Training_Data!$C$2:$C$81)-ROW(Training_Data!$C$2)+1),3)),"")</f>
        <v/>
      </c>
      <c r="D7" s="1" t="str">
        <f>IFERROR(C7*$B$2,"")</f>
        <v/>
      </c>
    </row>
    <row r="8" spans="1:4" ht="15" customHeight="1">
      <c r="A8" s="1" t="str">
        <f aca="1">IFERROR(INDEX(Training_Data!$A$2:$A$81,SMALL(IF(Training_Data!$D$2:$D$81=$B$1,ROW(Training_Data!$A$2:$A$81)-ROW(Training_Data!$A$2)+1),4)),"")</f>
        <v/>
      </c>
      <c r="B8" s="1" t="str">
        <f aca="1">IFERROR(INDEX(Training_Data!$B$2:$B$81,SMALL(IF(Training_Data!$D$2:$D$81=$B$1,ROW(Training_Data!$B$2:$B$81)-ROW(Training_Data!$B$2)+1),4)),"")</f>
        <v/>
      </c>
      <c r="C8" s="1" t="str">
        <f aca="1">IFERROR(INDEX(Training_Data!$C$2:$C$81,SMALL(IF(Training_Data!$D$2:$D$81=$B$1,ROW(Training_Data!$C$2:$C$81)-ROW(Training_Data!$C$2)+1),4)),"")</f>
        <v/>
      </c>
      <c r="D8" s="1" t="str">
        <f>IFERROR(C8*$B$2,"")</f>
        <v/>
      </c>
    </row>
    <row r="9" spans="1:4" ht="15" customHeight="1">
      <c r="A9" s="1" t="str">
        <f aca="1">IFERROR(INDEX(Training_Data!$A$2:$A$81,SMALL(IF(Training_Data!$D$2:$D$81=$B$1,ROW(Training_Data!$A$2:$A$81)-ROW(Training_Data!$A$2)+1),5)),"")</f>
        <v/>
      </c>
      <c r="B9" s="1" t="str">
        <f aca="1">IFERROR(INDEX(Training_Data!$B$2:$B$81,SMALL(IF(Training_Data!$D$2:$D$81=$B$1,ROW(Training_Data!$B$2:$B$81)-ROW(Training_Data!$B$2)+1),5)),"")</f>
        <v/>
      </c>
      <c r="C9" s="1" t="str">
        <f aca="1">IFERROR(INDEX(Training_Data!$C$2:$C$81,SMALL(IF(Training_Data!$D$2:$D$81=$B$1,ROW(Training_Data!$C$2:$C$81)-ROW(Training_Data!$C$2)+1),5)),"")</f>
        <v/>
      </c>
      <c r="D9" s="1" t="str">
        <f>IFERROR(C9*$B$2,"")</f>
        <v/>
      </c>
    </row>
    <row r="10" spans="1:4" ht="15" customHeight="1">
      <c r="A10" s="1" t="str">
        <f aca="1">IFERROR(INDEX(Training_Data!$A$2:$A$81,SMALL(IF(Training_Data!$D$2:$D$81=$B$1,ROW(Training_Data!$A$2:$A$81)-ROW(Training_Data!$A$2)+1),6)),"")</f>
        <v/>
      </c>
      <c r="B10" s="1" t="str">
        <f aca="1">IFERROR(INDEX(Training_Data!$B$2:$B$81,SMALL(IF(Training_Data!$D$2:$D$81=$B$1,ROW(Training_Data!$B$2:$B$81)-ROW(Training_Data!$B$2)+1),6)),"")</f>
        <v/>
      </c>
      <c r="C10" s="1" t="str">
        <f aca="1">IFERROR(INDEX(Training_Data!$C$2:$C$81,SMALL(IF(Training_Data!$D$2:$D$81=$B$1,ROW(Training_Data!$C$2:$C$81)-ROW(Training_Data!$C$2)+1),6)),"")</f>
        <v/>
      </c>
      <c r="D10" s="1" t="str">
        <f>IFERROR(C10*$B$2,"")</f>
        <v/>
      </c>
    </row>
    <row r="11" spans="1:4" ht="15" customHeight="1">
      <c r="A11" s="1" t="str">
        <f aca="1">IFERROR(INDEX(Training_Data!$A$2:$A$81,SMALL(IF(Training_Data!$D$2:$D$81=$B$1,ROW(Training_Data!$A$2:$A$81)-ROW(Training_Data!$A$2)+1),7)),"")</f>
        <v/>
      </c>
      <c r="B11" s="1" t="str">
        <f aca="1">IFERROR(INDEX(Training_Data!$B$2:$B$81,SMALL(IF(Training_Data!$D$2:$D$81=$B$1,ROW(Training_Data!$B$2:$B$81)-ROW(Training_Data!$B$2)+1),7)),"")</f>
        <v/>
      </c>
      <c r="C11" s="1" t="str">
        <f aca="1">IFERROR(INDEX(Training_Data!$C$2:$C$81,SMALL(IF(Training_Data!$D$2:$D$81=$B$1,ROW(Training_Data!$C$2:$C$81)-ROW(Training_Data!$C$2)+1),7)),"")</f>
        <v/>
      </c>
      <c r="D11" s="1" t="str">
        <f>IFERROR(C11*$B$2,"")</f>
        <v/>
      </c>
    </row>
    <row r="12" spans="1:4" ht="15" customHeight="1">
      <c r="A12" s="1" t="str">
        <f aca="1">IFERROR(INDEX(Training_Data!$A$2:$A$81,SMALL(IF(Training_Data!$D$2:$D$81=$B$1,ROW(Training_Data!$A$2:$A$81)-ROW(Training_Data!$A$2)+1),8)),"")</f>
        <v/>
      </c>
      <c r="B12" s="1" t="str">
        <f aca="1">IFERROR(INDEX(Training_Data!$B$2:$B$81,SMALL(IF(Training_Data!$D$2:$D$81=$B$1,ROW(Training_Data!$B$2:$B$81)-ROW(Training_Data!$B$2)+1),8)),"")</f>
        <v/>
      </c>
      <c r="C12" s="1" t="str">
        <f aca="1">IFERROR(INDEX(Training_Data!$C$2:$C$81,SMALL(IF(Training_Data!$D$2:$D$81=$B$1,ROW(Training_Data!$C$2:$C$81)-ROW(Training_Data!$C$2)+1),8)),"")</f>
        <v/>
      </c>
      <c r="D12" s="1" t="str">
        <f>IFERROR(C12*$B$2,"")</f>
        <v/>
      </c>
    </row>
    <row r="13" spans="1:4" ht="15" customHeight="1">
      <c r="A13" s="1" t="str">
        <f aca="1">IFERROR(INDEX(Training_Data!$A$2:$A$81,SMALL(IF(Training_Data!$D$2:$D$81=$B$1,ROW(Training_Data!$A$2:$A$81)-ROW(Training_Data!$A$2)+1),9)),"")</f>
        <v/>
      </c>
      <c r="B13" s="1" t="str">
        <f aca="1">IFERROR(INDEX(Training_Data!$B$2:$B$81,SMALL(IF(Training_Data!$D$2:$D$81=$B$1,ROW(Training_Data!$B$2:$B$81)-ROW(Training_Data!$B$2)+1),9)),"")</f>
        <v/>
      </c>
      <c r="C13" s="1" t="str">
        <f aca="1">IFERROR(INDEX(Training_Data!$C$2:$C$81,SMALL(IF(Training_Data!$D$2:$D$81=$B$1,ROW(Training_Data!$C$2:$C$81)-ROW(Training_Data!$C$2)+1),9)),"")</f>
        <v/>
      </c>
      <c r="D13" s="1" t="str">
        <f>IFERROR(C13*$B$2,"")</f>
        <v/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3"/>
  <sheetViews>
    <sheetView view="normal" workbookViewId="0">
      <selection activeCell="A6" sqref="A6:XFD7"/>
    </sheetView>
  </sheetViews>
  <sheetFormatPr baseColWidth="9" defaultColWidth="10.000000" defaultRowHeight="15.40"/>
  <cols>
    <col min="1" max="1" width="42.330357" customWidth="1" style="1"/>
    <col min="2" max="2" width="7.214286" customWidth="1" style="1"/>
    <col min="3" max="3" width="14.000000" customWidth="1" style="1"/>
    <col min="4" max="4" width="4.660714" customWidth="1" style="1"/>
  </cols>
  <sheetData>
    <row r="1" spans="1:2" ht="15" customHeight="1">
      <c r="A1" s="1" t="s">
        <v>30</v>
      </c>
      <c r="B1" s="1" t="s">
        <v>17</v>
      </c>
    </row>
    <row r="2" spans="1:2" ht="15" customHeight="1">
      <c r="A2" s="1" t="s">
        <v>31</v>
      </c>
      <c r="B2" s="1">
        <f>VLOOKUP(B1,Variables!A:B,2,FALSE())</f>
        <v>25</v>
      </c>
    </row>
    <row r="3" spans="1:2" ht="15" customHeight="1">
      <c r="A3" s="1" t="s">
        <v>32</v>
      </c>
      <c r="B3" s="1">
        <f>SUMIF(Training_Data!D:D,B1,Training_Data!C:C)</f>
        <v>16</v>
      </c>
    </row>
    <row r="4" spans="1:2" ht="15" customHeight="1">
      <c r="A4" s="1" t="s">
        <v>33</v>
      </c>
      <c r="B4" s="1">
        <f>B2*B3</f>
        <v>400</v>
      </c>
    </row>
    <row r="6" spans="1:4" ht="15" customHeight="1">
      <c r="A6" s="1" t="str">
        <f aca="1">IFERROR(INDEX(Training_Data!$A$2:$A$81,SMALL(IF(Training_Data!$D$2:$D$81=$B$1,ROW(Training_Data!$A$2:$A$81)-ROW(Training_Data!$A$2)+1),2)),"")</f>
        <v/>
      </c>
      <c r="B6" s="1" t="str">
        <f aca="1">IFERROR(INDEX(Training_Data!$B$2:$B$81,SMALL(IF(Training_Data!$D$2:$D$81=$B$1,ROW(Training_Data!$B$2:$B$81)-ROW(Training_Data!$B$2)+1),2)),"")</f>
        <v/>
      </c>
      <c r="C6" s="1" t="str">
        <f aca="1">IFERROR(INDEX(Training_Data!$C$2:$C$81,SMALL(IF(Training_Data!$D$2:$D$81=$B$1,ROW(Training_Data!$C$2:$C$81)-ROW(Training_Data!$C$2)+1),2)),"")</f>
        <v/>
      </c>
      <c r="D6" s="1" t="str">
        <f>IFERROR(C6*$B$2,"")</f>
        <v/>
      </c>
    </row>
    <row r="7" spans="1:4" ht="15" customHeight="1">
      <c r="A7" s="1" t="str">
        <f aca="1">IFERROR(INDEX(Training_Data!$A$2:$A$81,SMALL(IF(Training_Data!$D$2:$D$81=$B$1,ROW(Training_Data!$A$2:$A$81)-ROW(Training_Data!$A$2)+1),3)),"")</f>
        <v/>
      </c>
      <c r="B7" s="1" t="str">
        <f aca="1">IFERROR(INDEX(Training_Data!$B$2:$B$81,SMALL(IF(Training_Data!$D$2:$D$81=$B$1,ROW(Training_Data!$B$2:$B$81)-ROW(Training_Data!$B$2)+1),3)),"")</f>
        <v/>
      </c>
      <c r="C7" s="1" t="str">
        <f aca="1">IFERROR(INDEX(Training_Data!$C$2:$C$81,SMALL(IF(Training_Data!$D$2:$D$81=$B$1,ROW(Training_Data!$C$2:$C$81)-ROW(Training_Data!$C$2)+1),3)),"")</f>
        <v/>
      </c>
      <c r="D7" s="1" t="str">
        <f>IFERROR(C7*$B$2,"")</f>
        <v/>
      </c>
    </row>
    <row r="8" spans="1:4" ht="15" customHeight="1">
      <c r="A8" s="1" t="str">
        <f aca="1">IFERROR(INDEX(Training_Data!$A$2:$A$81,SMALL(IF(Training_Data!$D$2:$D$81=$B$1,ROW(Training_Data!$A$2:$A$81)-ROW(Training_Data!$A$2)+1),4)),"")</f>
        <v/>
      </c>
      <c r="B8" s="1" t="str">
        <f aca="1">IFERROR(INDEX(Training_Data!$B$2:$B$81,SMALL(IF(Training_Data!$D$2:$D$81=$B$1,ROW(Training_Data!$B$2:$B$81)-ROW(Training_Data!$B$2)+1),4)),"")</f>
        <v/>
      </c>
      <c r="C8" s="1" t="str">
        <f aca="1">IFERROR(INDEX(Training_Data!$C$2:$C$81,SMALL(IF(Training_Data!$D$2:$D$81=$B$1,ROW(Training_Data!$C$2:$C$81)-ROW(Training_Data!$C$2)+1),4)),"")</f>
        <v/>
      </c>
      <c r="D8" s="1" t="str">
        <f>IFERROR(C8*$B$2,"")</f>
        <v/>
      </c>
    </row>
    <row r="9" spans="1:4" ht="15" customHeight="1">
      <c r="A9" s="1" t="str">
        <f aca="1">IFERROR(INDEX(Training_Data!$A$2:$A$81,SMALL(IF(Training_Data!$D$2:$D$81=$B$1,ROW(Training_Data!$A$2:$A$81)-ROW(Training_Data!$A$2)+1),5)),"")</f>
        <v/>
      </c>
      <c r="B9" s="1" t="str">
        <f aca="1">IFERROR(INDEX(Training_Data!$B$2:$B$81,SMALL(IF(Training_Data!$D$2:$D$81=$B$1,ROW(Training_Data!$B$2:$B$81)-ROW(Training_Data!$B$2)+1),5)),"")</f>
        <v/>
      </c>
      <c r="C9" s="1" t="str">
        <f aca="1">IFERROR(INDEX(Training_Data!$C$2:$C$81,SMALL(IF(Training_Data!$D$2:$D$81=$B$1,ROW(Training_Data!$C$2:$C$81)-ROW(Training_Data!$C$2)+1),5)),"")</f>
        <v/>
      </c>
      <c r="D9" s="1" t="str">
        <f>IFERROR(C9*$B$2,"")</f>
        <v/>
      </c>
    </row>
    <row r="10" spans="1:4" ht="15" customHeight="1">
      <c r="A10" s="1" t="str">
        <f aca="1">IFERROR(INDEX(Training_Data!$A$2:$A$81,SMALL(IF(Training_Data!$D$2:$D$81=$B$1,ROW(Training_Data!$A$2:$A$81)-ROW(Training_Data!$A$2)+1),6)),"")</f>
        <v/>
      </c>
      <c r="B10" s="1" t="str">
        <f aca="1">IFERROR(INDEX(Training_Data!$B$2:$B$81,SMALL(IF(Training_Data!$D$2:$D$81=$B$1,ROW(Training_Data!$B$2:$B$81)-ROW(Training_Data!$B$2)+1),6)),"")</f>
        <v/>
      </c>
      <c r="C10" s="1" t="str">
        <f aca="1">IFERROR(INDEX(Training_Data!$C$2:$C$81,SMALL(IF(Training_Data!$D$2:$D$81=$B$1,ROW(Training_Data!$C$2:$C$81)-ROW(Training_Data!$C$2)+1),6)),"")</f>
        <v/>
      </c>
      <c r="D10" s="1" t="str">
        <f>IFERROR(C10*$B$2,"")</f>
        <v/>
      </c>
    </row>
    <row r="11" spans="1:4" ht="15" customHeight="1">
      <c r="A11" s="1" t="str">
        <f aca="1">IFERROR(INDEX(Training_Data!$A$2:$A$81,SMALL(IF(Training_Data!$D$2:$D$81=$B$1,ROW(Training_Data!$A$2:$A$81)-ROW(Training_Data!$A$2)+1),7)),"")</f>
        <v/>
      </c>
      <c r="B11" s="1" t="str">
        <f aca="1">IFERROR(INDEX(Training_Data!$B$2:$B$81,SMALL(IF(Training_Data!$D$2:$D$81=$B$1,ROW(Training_Data!$B$2:$B$81)-ROW(Training_Data!$B$2)+1),7)),"")</f>
        <v/>
      </c>
      <c r="C11" s="1" t="str">
        <f aca="1">IFERROR(INDEX(Training_Data!$C$2:$C$81,SMALL(IF(Training_Data!$D$2:$D$81=$B$1,ROW(Training_Data!$C$2:$C$81)-ROW(Training_Data!$C$2)+1),7)),"")</f>
        <v/>
      </c>
      <c r="D11" s="1" t="str">
        <f>IFERROR(C11*$B$2,"")</f>
        <v/>
      </c>
    </row>
    <row r="12" spans="1:4" ht="15" customHeight="1">
      <c r="A12" s="1" t="str">
        <f aca="1">IFERROR(INDEX(Training_Data!$A$2:$A$81,SMALL(IF(Training_Data!$D$2:$D$81=$B$1,ROW(Training_Data!$A$2:$A$81)-ROW(Training_Data!$A$2)+1),8)),"")</f>
        <v/>
      </c>
      <c r="B12" s="1" t="str">
        <f aca="1">IFERROR(INDEX(Training_Data!$B$2:$B$81,SMALL(IF(Training_Data!$D$2:$D$81=$B$1,ROW(Training_Data!$B$2:$B$81)-ROW(Training_Data!$B$2)+1),8)),"")</f>
        <v/>
      </c>
      <c r="C12" s="1" t="str">
        <f aca="1">IFERROR(INDEX(Training_Data!$C$2:$C$81,SMALL(IF(Training_Data!$D$2:$D$81=$B$1,ROW(Training_Data!$C$2:$C$81)-ROW(Training_Data!$C$2)+1),8)),"")</f>
        <v/>
      </c>
      <c r="D12" s="1" t="str">
        <f>IFERROR(C12*$B$2,"")</f>
        <v/>
      </c>
    </row>
    <row r="13" spans="1:4" ht="15" customHeight="1">
      <c r="A13" s="1" t="str">
        <f aca="1">IFERROR(INDEX(Training_Data!$A$2:$A$81,SMALL(IF(Training_Data!$D$2:$D$81=$B$1,ROW(Training_Data!$A$2:$A$81)-ROW(Training_Data!$A$2)+1),9)),"")</f>
        <v/>
      </c>
      <c r="B13" s="1" t="str">
        <f aca="1">IFERROR(INDEX(Training_Data!$B$2:$B$81,SMALL(IF(Training_Data!$D$2:$D$81=$B$1,ROW(Training_Data!$B$2:$B$81)-ROW(Training_Data!$B$2)+1),9)),"")</f>
        <v/>
      </c>
      <c r="C13" s="1" t="str">
        <f aca="1">IFERROR(INDEX(Training_Data!$C$2:$C$81,SMALL(IF(Training_Data!$D$2:$D$81=$B$1,ROW(Training_Data!$C$2:$C$81)-ROW(Training_Data!$C$2)+1),9)),"")</f>
        <v/>
      </c>
      <c r="D13" s="1" t="str">
        <f>IFERROR(C13*$B$2,"")</f>
        <v/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3"/>
  <sheetViews>
    <sheetView view="normal" workbookViewId="0">
      <selection activeCell="A6" sqref="A6:XFD7"/>
    </sheetView>
  </sheetViews>
  <sheetFormatPr baseColWidth="9" defaultColWidth="10.000000" defaultRowHeight="15.40"/>
  <cols>
    <col min="1" max="1" width="42.330357" customWidth="1" style="1"/>
    <col min="2" max="2" width="7.214286" customWidth="1" style="1"/>
    <col min="3" max="3" width="14.000000" customWidth="1" style="1"/>
    <col min="4" max="4" width="4.660714" customWidth="1" style="1"/>
  </cols>
  <sheetData>
    <row r="1" spans="1:2" ht="15" customHeight="1">
      <c r="A1" s="1" t="s">
        <v>30</v>
      </c>
      <c r="B1" s="1" t="s">
        <v>11</v>
      </c>
    </row>
    <row r="2" spans="1:2" ht="15" customHeight="1">
      <c r="A2" s="1" t="s">
        <v>31</v>
      </c>
      <c r="B2" s="1">
        <f>VLOOKUP(B1,Variables!A:B,2,FALSE())</f>
        <v>22</v>
      </c>
    </row>
    <row r="3" spans="1:2" ht="15" customHeight="1">
      <c r="A3" s="1" t="s">
        <v>32</v>
      </c>
      <c r="B3" s="1">
        <f>SUMIF(Training_Data!D:D,B1,Training_Data!C:C)</f>
        <v>8.5</v>
      </c>
    </row>
    <row r="4" spans="1:2" ht="15" customHeight="1">
      <c r="A4" s="1" t="s">
        <v>33</v>
      </c>
      <c r="B4" s="1">
        <f>B2*B3</f>
        <v>187</v>
      </c>
    </row>
    <row r="6" spans="1:4" ht="15" customHeight="1">
      <c r="A6" s="1" t="str">
        <f aca="1">IFERROR(INDEX(Training_Data!$A$2:$A$81,SMALL(IF(Training_Data!$D$2:$D$81=$B$1,ROW(Training_Data!$A$2:$A$81)-ROW(Training_Data!$A$2)+1),2)),"")</f>
        <v/>
      </c>
      <c r="B6" s="1" t="str">
        <f aca="1">IFERROR(INDEX(Training_Data!$B$2:$B$81,SMALL(IF(Training_Data!$D$2:$D$81=$B$1,ROW(Training_Data!$B$2:$B$81)-ROW(Training_Data!$B$2)+1),2)),"")</f>
        <v/>
      </c>
      <c r="C6" s="1" t="str">
        <f aca="1">IFERROR(INDEX(Training_Data!$C$2:$C$81,SMALL(IF(Training_Data!$D$2:$D$81=$B$1,ROW(Training_Data!$C$2:$C$81)-ROW(Training_Data!$C$2)+1),2)),"")</f>
        <v/>
      </c>
      <c r="D6" s="1" t="str">
        <f>IFERROR(C6*$B$2,"")</f>
        <v/>
      </c>
    </row>
    <row r="7" spans="1:4" ht="15" customHeight="1">
      <c r="A7" s="1" t="str">
        <f aca="1">IFERROR(INDEX(Training_Data!$A$2:$A$81,SMALL(IF(Training_Data!$D$2:$D$81=$B$1,ROW(Training_Data!$A$2:$A$81)-ROW(Training_Data!$A$2)+1),3)),"")</f>
        <v/>
      </c>
      <c r="B7" s="1" t="str">
        <f aca="1">IFERROR(INDEX(Training_Data!$B$2:$B$81,SMALL(IF(Training_Data!$D$2:$D$81=$B$1,ROW(Training_Data!$B$2:$B$81)-ROW(Training_Data!$B$2)+1),3)),"")</f>
        <v/>
      </c>
      <c r="C7" s="1" t="str">
        <f aca="1">IFERROR(INDEX(Training_Data!$C$2:$C$81,SMALL(IF(Training_Data!$D$2:$D$81=$B$1,ROW(Training_Data!$C$2:$C$81)-ROW(Training_Data!$C$2)+1),3)),"")</f>
        <v/>
      </c>
      <c r="D7" s="1" t="str">
        <f>IFERROR(C7*$B$2,"")</f>
        <v/>
      </c>
    </row>
    <row r="8" spans="1:4" ht="15" customHeight="1">
      <c r="A8" s="1" t="str">
        <f aca="1">IFERROR(INDEX(Training_Data!$A$2:$A$81,SMALL(IF(Training_Data!$D$2:$D$81=$B$1,ROW(Training_Data!$A$2:$A$81)-ROW(Training_Data!$A$2)+1),4)),"")</f>
        <v/>
      </c>
      <c r="B8" s="1" t="str">
        <f aca="1">IFERROR(INDEX(Training_Data!$B$2:$B$81,SMALL(IF(Training_Data!$D$2:$D$81=$B$1,ROW(Training_Data!$B$2:$B$81)-ROW(Training_Data!$B$2)+1),4)),"")</f>
        <v/>
      </c>
      <c r="C8" s="1" t="str">
        <f aca="1">IFERROR(INDEX(Training_Data!$C$2:$C$81,SMALL(IF(Training_Data!$D$2:$D$81=$B$1,ROW(Training_Data!$C$2:$C$81)-ROW(Training_Data!$C$2)+1),4)),"")</f>
        <v/>
      </c>
      <c r="D8" s="1" t="str">
        <f>IFERROR(C8*$B$2,"")</f>
        <v/>
      </c>
    </row>
    <row r="9" spans="1:4" ht="15" customHeight="1">
      <c r="A9" s="1" t="str">
        <f aca="1">IFERROR(INDEX(Training_Data!$A$2:$A$81,SMALL(IF(Training_Data!$D$2:$D$81=$B$1,ROW(Training_Data!$A$2:$A$81)-ROW(Training_Data!$A$2)+1),5)),"")</f>
        <v/>
      </c>
      <c r="B9" s="1" t="str">
        <f aca="1">IFERROR(INDEX(Training_Data!$B$2:$B$81,SMALL(IF(Training_Data!$D$2:$D$81=$B$1,ROW(Training_Data!$B$2:$B$81)-ROW(Training_Data!$B$2)+1),5)),"")</f>
        <v/>
      </c>
      <c r="C9" s="1" t="str">
        <f aca="1">IFERROR(INDEX(Training_Data!$C$2:$C$81,SMALL(IF(Training_Data!$D$2:$D$81=$B$1,ROW(Training_Data!$C$2:$C$81)-ROW(Training_Data!$C$2)+1),5)),"")</f>
        <v/>
      </c>
      <c r="D9" s="1" t="str">
        <f>IFERROR(C9*$B$2,"")</f>
        <v/>
      </c>
    </row>
    <row r="10" spans="1:4" ht="15" customHeight="1">
      <c r="A10" s="1" t="str">
        <f aca="1">IFERROR(INDEX(Training_Data!$A$2:$A$81,SMALL(IF(Training_Data!$D$2:$D$81=$B$1,ROW(Training_Data!$A$2:$A$81)-ROW(Training_Data!$A$2)+1),6)),"")</f>
        <v/>
      </c>
      <c r="B10" s="1" t="str">
        <f aca="1">IFERROR(INDEX(Training_Data!$B$2:$B$81,SMALL(IF(Training_Data!$D$2:$D$81=$B$1,ROW(Training_Data!$B$2:$B$81)-ROW(Training_Data!$B$2)+1),6)),"")</f>
        <v/>
      </c>
      <c r="C10" s="1" t="str">
        <f aca="1">IFERROR(INDEX(Training_Data!$C$2:$C$81,SMALL(IF(Training_Data!$D$2:$D$81=$B$1,ROW(Training_Data!$C$2:$C$81)-ROW(Training_Data!$C$2)+1),6)),"")</f>
        <v/>
      </c>
      <c r="D10" s="1" t="str">
        <f>IFERROR(C10*$B$2,"")</f>
        <v/>
      </c>
    </row>
    <row r="11" spans="1:4" ht="15" customHeight="1">
      <c r="A11" s="1" t="str">
        <f aca="1">IFERROR(INDEX(Training_Data!$A$2:$A$81,SMALL(IF(Training_Data!$D$2:$D$81=$B$1,ROW(Training_Data!$A$2:$A$81)-ROW(Training_Data!$A$2)+1),7)),"")</f>
        <v/>
      </c>
      <c r="B11" s="1" t="str">
        <f aca="1">IFERROR(INDEX(Training_Data!$B$2:$B$81,SMALL(IF(Training_Data!$D$2:$D$81=$B$1,ROW(Training_Data!$B$2:$B$81)-ROW(Training_Data!$B$2)+1),7)),"")</f>
        <v/>
      </c>
      <c r="C11" s="1" t="str">
        <f aca="1">IFERROR(INDEX(Training_Data!$C$2:$C$81,SMALL(IF(Training_Data!$D$2:$D$81=$B$1,ROW(Training_Data!$C$2:$C$81)-ROW(Training_Data!$C$2)+1),7)),"")</f>
        <v/>
      </c>
      <c r="D11" s="1" t="str">
        <f>IFERROR(C11*$B$2,"")</f>
        <v/>
      </c>
    </row>
    <row r="12" spans="1:4" ht="15" customHeight="1">
      <c r="A12" s="1" t="str">
        <f aca="1">IFERROR(INDEX(Training_Data!$A$2:$A$81,SMALL(IF(Training_Data!$D$2:$D$81=$B$1,ROW(Training_Data!$A$2:$A$81)-ROW(Training_Data!$A$2)+1),8)),"")</f>
        <v/>
      </c>
      <c r="B12" s="1" t="str">
        <f aca="1">IFERROR(INDEX(Training_Data!$B$2:$B$81,SMALL(IF(Training_Data!$D$2:$D$81=$B$1,ROW(Training_Data!$B$2:$B$81)-ROW(Training_Data!$B$2)+1),8)),"")</f>
        <v/>
      </c>
      <c r="C12" s="1" t="str">
        <f aca="1">IFERROR(INDEX(Training_Data!$C$2:$C$81,SMALL(IF(Training_Data!$D$2:$D$81=$B$1,ROW(Training_Data!$C$2:$C$81)-ROW(Training_Data!$C$2)+1),8)),"")</f>
        <v/>
      </c>
      <c r="D12" s="1" t="str">
        <f>IFERROR(C12*$B$2,"")</f>
        <v/>
      </c>
    </row>
    <row r="13" spans="1:4" ht="15" customHeight="1">
      <c r="A13" s="1" t="str">
        <f aca="1">IFERROR(INDEX(Training_Data!$A$2:$A$81,SMALL(IF(Training_Data!$D$2:$D$81=$B$1,ROW(Training_Data!$A$2:$A$81)-ROW(Training_Data!$A$2)+1),9)),"")</f>
        <v/>
      </c>
      <c r="B13" s="1" t="str">
        <f aca="1">IFERROR(INDEX(Training_Data!$B$2:$B$81,SMALL(IF(Training_Data!$D$2:$D$81=$B$1,ROW(Training_Data!$B$2:$B$81)-ROW(Training_Data!$B$2)+1),9)),"")</f>
        <v/>
      </c>
      <c r="C13" s="1" t="str">
        <f aca="1">IFERROR(INDEX(Training_Data!$C$2:$C$81,SMALL(IF(Training_Data!$D$2:$D$81=$B$1,ROW(Training_Data!$C$2:$C$81)-ROW(Training_Data!$C$2)+1),9)),"")</f>
        <v/>
      </c>
      <c r="D13" s="1" t="str">
        <f>IFERROR(C13*$B$2,"")</f>
        <v/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3"/>
  <sheetViews>
    <sheetView view="normal" workbookViewId="0">
      <selection activeCell="A6" sqref="A6:XFD7"/>
    </sheetView>
  </sheetViews>
  <sheetFormatPr defaultRowHeight="15.40"/>
  <cols>
    <col min="1" max="1" width="42.330357" customWidth="1" style="1"/>
  </cols>
  <sheetData>
    <row r="1" spans="1:2" ht="15" customHeight="1">
      <c r="A1" s="1" t="s">
        <v>30</v>
      </c>
      <c r="B1" s="1" t="s">
        <v>14</v>
      </c>
    </row>
    <row r="2" spans="1:2" ht="15" customHeight="1">
      <c r="A2" s="1" t="s">
        <v>31</v>
      </c>
      <c r="B2" s="1">
        <f>VLOOKUP(B1,Variables!A:B,2,FALSE())</f>
        <v>30</v>
      </c>
    </row>
    <row r="3" spans="1:2" ht="15" customHeight="1">
      <c r="A3" s="1" t="s">
        <v>32</v>
      </c>
      <c r="B3" s="1">
        <f>SUMIF(Training_Data!D:D,B1,Training_Data!C:C)</f>
        <v>3</v>
      </c>
    </row>
    <row r="4" spans="1:2" ht="15" customHeight="1">
      <c r="A4" s="1" t="s">
        <v>33</v>
      </c>
      <c r="B4" s="1">
        <f>B2*B3</f>
        <v>90</v>
      </c>
    </row>
    <row r="6" spans="1:4" ht="15" customHeight="1">
      <c r="A6" s="1" t="str">
        <f aca="1">IFERROR(INDEX(Training_Data!$A$2:$A$81,SMALL(IF(Training_Data!$D$2:$D$81=$B$1,ROW(Training_Data!$A$2:$A$81)-ROW(Training_Data!$A$2)+1),2)),"")</f>
        <v/>
      </c>
      <c r="B6" s="1" t="str">
        <f aca="1">IFERROR(INDEX(Training_Data!$B$2:$B$81,SMALL(IF(Training_Data!$D$2:$D$81=$B$1,ROW(Training_Data!$B$2:$B$81)-ROW(Training_Data!$B$2)+1),2)),"")</f>
        <v/>
      </c>
      <c r="C6" s="1" t="str">
        <f aca="1">IFERROR(INDEX(Training_Data!$C$2:$C$81,SMALL(IF(Training_Data!$D$2:$D$81=$B$1,ROW(Training_Data!$C$2:$C$81)-ROW(Training_Data!$C$2)+1),2)),"")</f>
        <v/>
      </c>
      <c r="D6" s="1" t="str">
        <f>IFERROR(C6*$B$2,"")</f>
        <v/>
      </c>
    </row>
    <row r="7" spans="1:4" ht="15" customHeight="1">
      <c r="A7" s="1" t="str">
        <f aca="1">IFERROR(INDEX(Training_Data!$A$2:$A$81,SMALL(IF(Training_Data!$D$2:$D$81=$B$1,ROW(Training_Data!$A$2:$A$81)-ROW(Training_Data!$A$2)+1),3)),"")</f>
        <v/>
      </c>
      <c r="B7" s="1" t="str">
        <f aca="1">IFERROR(INDEX(Training_Data!$B$2:$B$81,SMALL(IF(Training_Data!$D$2:$D$81=$B$1,ROW(Training_Data!$B$2:$B$81)-ROW(Training_Data!$B$2)+1),3)),"")</f>
        <v/>
      </c>
      <c r="C7" s="1" t="str">
        <f aca="1">IFERROR(INDEX(Training_Data!$C$2:$C$81,SMALL(IF(Training_Data!$D$2:$D$81=$B$1,ROW(Training_Data!$C$2:$C$81)-ROW(Training_Data!$C$2)+1),3)),"")</f>
        <v/>
      </c>
      <c r="D7" s="1" t="str">
        <f>IFERROR(C7*$B$2,"")</f>
        <v/>
      </c>
    </row>
    <row r="8" spans="1:4" ht="15" customHeight="1">
      <c r="A8" s="1" t="str">
        <f aca="1">IFERROR(INDEX(Training_Data!$A$2:$A$81,SMALL(IF(Training_Data!$D$2:$D$81=$B$1,ROW(Training_Data!$A$2:$A$81)-ROW(Training_Data!$A$2)+1),4)),"")</f>
        <v/>
      </c>
      <c r="B8" s="1" t="str">
        <f aca="1">IFERROR(INDEX(Training_Data!$B$2:$B$81,SMALL(IF(Training_Data!$D$2:$D$81=$B$1,ROW(Training_Data!$B$2:$B$81)-ROW(Training_Data!$B$2)+1),4)),"")</f>
        <v/>
      </c>
      <c r="C8" s="1" t="str">
        <f aca="1">IFERROR(INDEX(Training_Data!$C$2:$C$81,SMALL(IF(Training_Data!$D$2:$D$81=$B$1,ROW(Training_Data!$C$2:$C$81)-ROW(Training_Data!$C$2)+1),4)),"")</f>
        <v/>
      </c>
      <c r="D8" s="1" t="str">
        <f>IFERROR(C8*$B$2,"")</f>
        <v/>
      </c>
    </row>
    <row r="9" spans="1:4" ht="15" customHeight="1">
      <c r="A9" s="1" t="str">
        <f aca="1">IFERROR(INDEX(Training_Data!$A$2:$A$81,SMALL(IF(Training_Data!$D$2:$D$81=$B$1,ROW(Training_Data!$A$2:$A$81)-ROW(Training_Data!$A$2)+1),5)),"")</f>
        <v/>
      </c>
      <c r="B9" s="1" t="str">
        <f aca="1">IFERROR(INDEX(Training_Data!$B$2:$B$81,SMALL(IF(Training_Data!$D$2:$D$81=$B$1,ROW(Training_Data!$B$2:$B$81)-ROW(Training_Data!$B$2)+1),5)),"")</f>
        <v/>
      </c>
      <c r="C9" s="1" t="str">
        <f aca="1">IFERROR(INDEX(Training_Data!$C$2:$C$81,SMALL(IF(Training_Data!$D$2:$D$81=$B$1,ROW(Training_Data!$C$2:$C$81)-ROW(Training_Data!$C$2)+1),5)),"")</f>
        <v/>
      </c>
      <c r="D9" s="1" t="str">
        <f>IFERROR(C9*$B$2,"")</f>
        <v/>
      </c>
    </row>
    <row r="10" spans="1:4" ht="15" customHeight="1">
      <c r="A10" s="1" t="str">
        <f aca="1">IFERROR(INDEX(Training_Data!$A$2:$A$81,SMALL(IF(Training_Data!$D$2:$D$81=$B$1,ROW(Training_Data!$A$2:$A$81)-ROW(Training_Data!$A$2)+1),6)),"")</f>
        <v/>
      </c>
      <c r="B10" s="1" t="str">
        <f aca="1">IFERROR(INDEX(Training_Data!$B$2:$B$81,SMALL(IF(Training_Data!$D$2:$D$81=$B$1,ROW(Training_Data!$B$2:$B$81)-ROW(Training_Data!$B$2)+1),6)),"")</f>
        <v/>
      </c>
      <c r="C10" s="1" t="str">
        <f aca="1">IFERROR(INDEX(Training_Data!$C$2:$C$81,SMALL(IF(Training_Data!$D$2:$D$81=$B$1,ROW(Training_Data!$C$2:$C$81)-ROW(Training_Data!$C$2)+1),6)),"")</f>
        <v/>
      </c>
      <c r="D10" s="1" t="str">
        <f>IFERROR(C10*$B$2,"")</f>
        <v/>
      </c>
    </row>
    <row r="11" spans="1:4" ht="15" customHeight="1">
      <c r="A11" s="1" t="str">
        <f aca="1">IFERROR(INDEX(Training_Data!$A$2:$A$81,SMALL(IF(Training_Data!$D$2:$D$81=$B$1,ROW(Training_Data!$A$2:$A$81)-ROW(Training_Data!$A$2)+1),7)),"")</f>
        <v/>
      </c>
      <c r="B11" s="1" t="str">
        <f aca="1">IFERROR(INDEX(Training_Data!$B$2:$B$81,SMALL(IF(Training_Data!$D$2:$D$81=$B$1,ROW(Training_Data!$B$2:$B$81)-ROW(Training_Data!$B$2)+1),7)),"")</f>
        <v/>
      </c>
      <c r="C11" s="1" t="str">
        <f aca="1">IFERROR(INDEX(Training_Data!$C$2:$C$81,SMALL(IF(Training_Data!$D$2:$D$81=$B$1,ROW(Training_Data!$C$2:$C$81)-ROW(Training_Data!$C$2)+1),7)),"")</f>
        <v/>
      </c>
      <c r="D11" s="1" t="str">
        <f>IFERROR(C11*$B$2,"")</f>
        <v/>
      </c>
    </row>
    <row r="12" spans="1:4" ht="15" customHeight="1">
      <c r="A12" s="1" t="str">
        <f aca="1">IFERROR(INDEX(Training_Data!$A$2:$A$81,SMALL(IF(Training_Data!$D$2:$D$81=$B$1,ROW(Training_Data!$A$2:$A$81)-ROW(Training_Data!$A$2)+1),8)),"")</f>
        <v/>
      </c>
      <c r="B12" s="1" t="str">
        <f aca="1">IFERROR(INDEX(Training_Data!$B$2:$B$81,SMALL(IF(Training_Data!$D$2:$D$81=$B$1,ROW(Training_Data!$B$2:$B$81)-ROW(Training_Data!$B$2)+1),8)),"")</f>
        <v/>
      </c>
      <c r="C12" s="1" t="str">
        <f aca="1">IFERROR(INDEX(Training_Data!$C$2:$C$81,SMALL(IF(Training_Data!$D$2:$D$81=$B$1,ROW(Training_Data!$C$2:$C$81)-ROW(Training_Data!$C$2)+1),8)),"")</f>
        <v/>
      </c>
      <c r="D12" s="1" t="str">
        <f>IFERROR(C12*$B$2,"")</f>
        <v/>
      </c>
    </row>
    <row r="13" spans="1:4" ht="15" customHeight="1">
      <c r="A13" s="1" t="str">
        <f aca="1">IFERROR(INDEX(Training_Data!$A$2:$A$81,SMALL(IF(Training_Data!$D$2:$D$81=$B$1,ROW(Training_Data!$A$2:$A$81)-ROW(Training_Data!$A$2)+1),9)),"")</f>
        <v/>
      </c>
      <c r="B13" s="1" t="str">
        <f aca="1">IFERROR(INDEX(Training_Data!$B$2:$B$81,SMALL(IF(Training_Data!$D$2:$D$81=$B$1,ROW(Training_Data!$B$2:$B$81)-ROW(Training_Data!$B$2)+1),9)),"")</f>
        <v/>
      </c>
      <c r="C13" s="1" t="str">
        <f aca="1">IFERROR(INDEX(Training_Data!$C$2:$C$81,SMALL(IF(Training_Data!$D$2:$D$81=$B$1,ROW(Training_Data!$C$2:$C$81)-ROW(Training_Data!$C$2)+1),9)),"")</f>
        <v/>
      </c>
      <c r="D13" s="1" t="str">
        <f>IFERROR(C13*$B$2,"")</f>
        <v/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3"/>
  <sheetViews>
    <sheetView view="normal" workbookViewId="0">
      <selection activeCell="A6" sqref="A6:XFD7"/>
    </sheetView>
  </sheetViews>
  <sheetFormatPr baseColWidth="9" defaultColWidth="10.000000" defaultRowHeight="15.40"/>
  <cols>
    <col min="1" max="1" width="42.330357" customWidth="1" style="1"/>
    <col min="2" max="2" width="7.107143" customWidth="1" style="1"/>
    <col min="3" max="3" width="14.000000" customWidth="1" style="1"/>
    <col min="4" max="4" width="4.660714" customWidth="1" style="1"/>
  </cols>
  <sheetData>
    <row r="1" spans="1:2" ht="15" customHeight="1">
      <c r="A1" s="1" t="s">
        <v>30</v>
      </c>
      <c r="B1" s="1" t="s">
        <v>20</v>
      </c>
    </row>
    <row r="2" spans="1:2" ht="15" customHeight="1">
      <c r="A2" s="1" t="s">
        <v>31</v>
      </c>
      <c r="B2" s="1">
        <f>VLOOKUP(B1,Variables!A:B,2,FALSE())</f>
        <v>28</v>
      </c>
    </row>
    <row r="3" spans="1:2" ht="15" customHeight="1">
      <c r="A3" s="1" t="s">
        <v>32</v>
      </c>
      <c r="B3" s="1">
        <f>SUMIF(Training_Data!D:D,B1,Training_Data!C:C)</f>
        <v>5</v>
      </c>
    </row>
    <row r="4" spans="1:2" ht="15" customHeight="1">
      <c r="A4" s="1" t="s">
        <v>33</v>
      </c>
      <c r="B4" s="1">
        <f>B2*B3</f>
        <v>140</v>
      </c>
    </row>
    <row r="6" spans="1:4" ht="15" customHeight="1">
      <c r="A6" s="1" t="str">
        <f aca="1">IFERROR(INDEX(Training_Data!$A$2:$A$81,SMALL(IF(Training_Data!$D$2:$D$81=$B$1,ROW(Training_Data!$A$2:$A$81)-ROW(Training_Data!$A$2)+1),2)),"")</f>
        <v/>
      </c>
      <c r="B6" s="1" t="str">
        <f aca="1">IFERROR(INDEX(Training_Data!$B$2:$B$81,SMALL(IF(Training_Data!$D$2:$D$81=$B$1,ROW(Training_Data!$B$2:$B$81)-ROW(Training_Data!$B$2)+1),2)),"")</f>
        <v/>
      </c>
      <c r="C6" s="1" t="str">
        <f aca="1">IFERROR(INDEX(Training_Data!$C$2:$C$81,SMALL(IF(Training_Data!$D$2:$D$81=$B$1,ROW(Training_Data!$C$2:$C$81)-ROW(Training_Data!$C$2)+1),2)),"")</f>
        <v/>
      </c>
      <c r="D6" s="1" t="str">
        <f>IFERROR(C6*$B$2,"")</f>
        <v/>
      </c>
    </row>
    <row r="7" spans="1:4" ht="15" customHeight="1">
      <c r="A7" s="1" t="str">
        <f aca="1">IFERROR(INDEX(Training_Data!$A$2:$A$81,SMALL(IF(Training_Data!$D$2:$D$81=$B$1,ROW(Training_Data!$A$2:$A$81)-ROW(Training_Data!$A$2)+1),3)),"")</f>
        <v/>
      </c>
      <c r="B7" s="1" t="str">
        <f aca="1">IFERROR(INDEX(Training_Data!$B$2:$B$81,SMALL(IF(Training_Data!$D$2:$D$81=$B$1,ROW(Training_Data!$B$2:$B$81)-ROW(Training_Data!$B$2)+1),3)),"")</f>
        <v/>
      </c>
      <c r="C7" s="1" t="str">
        <f aca="1">IFERROR(INDEX(Training_Data!$C$2:$C$81,SMALL(IF(Training_Data!$D$2:$D$81=$B$1,ROW(Training_Data!$C$2:$C$81)-ROW(Training_Data!$C$2)+1),3)),"")</f>
        <v/>
      </c>
      <c r="D7" s="1" t="str">
        <f>IFERROR(C7*$B$2,"")</f>
        <v/>
      </c>
    </row>
    <row r="8" spans="1:4" ht="15" customHeight="1">
      <c r="A8" s="1" t="str">
        <f aca="1">IFERROR(INDEX(Training_Data!$A$2:$A$81,SMALL(IF(Training_Data!$D$2:$D$81=$B$1,ROW(Training_Data!$A$2:$A$81)-ROW(Training_Data!$A$2)+1),4)),"")</f>
        <v/>
      </c>
      <c r="B8" s="1" t="str">
        <f aca="1">IFERROR(INDEX(Training_Data!$B$2:$B$81,SMALL(IF(Training_Data!$D$2:$D$81=$B$1,ROW(Training_Data!$B$2:$B$81)-ROW(Training_Data!$B$2)+1),4)),"")</f>
        <v/>
      </c>
      <c r="C8" s="1" t="str">
        <f aca="1">IFERROR(INDEX(Training_Data!$C$2:$C$81,SMALL(IF(Training_Data!$D$2:$D$81=$B$1,ROW(Training_Data!$C$2:$C$81)-ROW(Training_Data!$C$2)+1),4)),"")</f>
        <v/>
      </c>
      <c r="D8" s="1" t="str">
        <f>IFERROR(C8*$B$2,"")</f>
        <v/>
      </c>
    </row>
    <row r="9" spans="1:4" ht="15" customHeight="1">
      <c r="A9" s="1" t="str">
        <f aca="1">IFERROR(INDEX(Training_Data!$A$2:$A$81,SMALL(IF(Training_Data!$D$2:$D$81=$B$1,ROW(Training_Data!$A$2:$A$81)-ROW(Training_Data!$A$2)+1),5)),"")</f>
        <v/>
      </c>
      <c r="B9" s="1" t="str">
        <f aca="1">IFERROR(INDEX(Training_Data!$B$2:$B$81,SMALL(IF(Training_Data!$D$2:$D$81=$B$1,ROW(Training_Data!$B$2:$B$81)-ROW(Training_Data!$B$2)+1),5)),"")</f>
        <v/>
      </c>
      <c r="C9" s="1" t="str">
        <f aca="1">IFERROR(INDEX(Training_Data!$C$2:$C$81,SMALL(IF(Training_Data!$D$2:$D$81=$B$1,ROW(Training_Data!$C$2:$C$81)-ROW(Training_Data!$C$2)+1),5)),"")</f>
        <v/>
      </c>
      <c r="D9" s="1" t="str">
        <f>IFERROR(C9*$B$2,"")</f>
        <v/>
      </c>
    </row>
    <row r="10" spans="1:4" ht="15" customHeight="1">
      <c r="A10" s="1" t="str">
        <f aca="1">IFERROR(INDEX(Training_Data!$A$2:$A$81,SMALL(IF(Training_Data!$D$2:$D$81=$B$1,ROW(Training_Data!$A$2:$A$81)-ROW(Training_Data!$A$2)+1),6)),"")</f>
        <v/>
      </c>
      <c r="B10" s="1" t="str">
        <f aca="1">IFERROR(INDEX(Training_Data!$B$2:$B$81,SMALL(IF(Training_Data!$D$2:$D$81=$B$1,ROW(Training_Data!$B$2:$B$81)-ROW(Training_Data!$B$2)+1),6)),"")</f>
        <v/>
      </c>
      <c r="C10" s="1" t="str">
        <f aca="1">IFERROR(INDEX(Training_Data!$C$2:$C$81,SMALL(IF(Training_Data!$D$2:$D$81=$B$1,ROW(Training_Data!$C$2:$C$81)-ROW(Training_Data!$C$2)+1),6)),"")</f>
        <v/>
      </c>
      <c r="D10" s="1" t="str">
        <f>IFERROR(C10*$B$2,"")</f>
        <v/>
      </c>
    </row>
    <row r="11" spans="1:4" ht="15" customHeight="1">
      <c r="A11" s="1" t="str">
        <f aca="1">IFERROR(INDEX(Training_Data!$A$2:$A$81,SMALL(IF(Training_Data!$D$2:$D$81=$B$1,ROW(Training_Data!$A$2:$A$81)-ROW(Training_Data!$A$2)+1),7)),"")</f>
        <v/>
      </c>
      <c r="B11" s="1" t="str">
        <f aca="1">IFERROR(INDEX(Training_Data!$B$2:$B$81,SMALL(IF(Training_Data!$D$2:$D$81=$B$1,ROW(Training_Data!$B$2:$B$81)-ROW(Training_Data!$B$2)+1),7)),"")</f>
        <v/>
      </c>
      <c r="C11" s="1" t="str">
        <f aca="1">IFERROR(INDEX(Training_Data!$C$2:$C$81,SMALL(IF(Training_Data!$D$2:$D$81=$B$1,ROW(Training_Data!$C$2:$C$81)-ROW(Training_Data!$C$2)+1),7)),"")</f>
        <v/>
      </c>
      <c r="D11" s="1" t="str">
        <f>IFERROR(C11*$B$2,"")</f>
        <v/>
      </c>
    </row>
    <row r="12" spans="1:4" ht="15" customHeight="1">
      <c r="A12" s="1" t="str">
        <f aca="1">IFERROR(INDEX(Training_Data!$A$2:$A$81,SMALL(IF(Training_Data!$D$2:$D$81=$B$1,ROW(Training_Data!$A$2:$A$81)-ROW(Training_Data!$A$2)+1),8)),"")</f>
        <v/>
      </c>
      <c r="B12" s="1" t="str">
        <f aca="1">IFERROR(INDEX(Training_Data!$B$2:$B$81,SMALL(IF(Training_Data!$D$2:$D$81=$B$1,ROW(Training_Data!$B$2:$B$81)-ROW(Training_Data!$B$2)+1),8)),"")</f>
        <v/>
      </c>
      <c r="C12" s="1" t="str">
        <f aca="1">IFERROR(INDEX(Training_Data!$C$2:$C$81,SMALL(IF(Training_Data!$D$2:$D$81=$B$1,ROW(Training_Data!$C$2:$C$81)-ROW(Training_Data!$C$2)+1),8)),"")</f>
        <v/>
      </c>
      <c r="D12" s="1" t="str">
        <f>IFERROR(C12*$B$2,"")</f>
        <v/>
      </c>
    </row>
    <row r="13" spans="1:4" ht="15" customHeight="1">
      <c r="A13" s="1" t="str">
        <f aca="1">IFERROR(INDEX(Training_Data!$A$2:$A$81,SMALL(IF(Training_Data!$D$2:$D$81=$B$1,ROW(Training_Data!$A$2:$A$81)-ROW(Training_Data!$A$2)+1),9)),"")</f>
        <v/>
      </c>
      <c r="B13" s="1" t="str">
        <f aca="1">IFERROR(INDEX(Training_Data!$B$2:$B$81,SMALL(IF(Training_Data!$D$2:$D$81=$B$1,ROW(Training_Data!$B$2:$B$81)-ROW(Training_Data!$B$2)+1),9)),"")</f>
        <v/>
      </c>
      <c r="C13" s="1" t="str">
        <f aca="1">IFERROR(INDEX(Training_Data!$C$2:$C$81,SMALL(IF(Training_Data!$D$2:$D$81=$B$1,ROW(Training_Data!$C$2:$C$81)-ROW(Training_Data!$C$2)+1),9)),"")</f>
        <v/>
      </c>
      <c r="D13" s="1" t="str">
        <f>IFERROR(C13*$B$2,"")</f>
        <v/>
      </c>
    </row>
  </sheetData>
  <printOptions>
    <extLst>
      <ext uri="smNativeData">
        <pm:pageFlags xmlns:pm="smNativeData" id="1777634016" printRowHead="0" printColHead="0" printHeadLine="0" printFootLine="0" autoHeightHeader="0" autoHeightFooter="0" fitToPageBoth="0"/>
      </ext>
    </extLst>
  </printOptions>
  <pageMargins left="0.750000" right="0.750000" top="1.000000" bottom="1.000000" header="0.511806" footer="0.511806"/>
  <pageSetup paperSize="9" fitToWidth="0" fitToHeight="1" pageOrder="overThenDown"/>
  <headerFooter>
    <extLst>
      <ext uri="smNativeData">
        <pm:header xmlns:pm="smNativeData" id="1777634016" l="56" r="56" t="56" b="56" borderId="0" fillId="0" vertical="0"/>
        <pm:footer xmlns:pm="smNativeData" id="1777634016" l="56" r="56" t="56" b="56" borderId="0" fillId="0" vertical="2"/>
        <pm:paperBin xmlns:pm="smNativeData" id="1777634016" Id="0" type="0" value="0"/>
        <pm:paperBin xmlns:pm="smNativeData" id="1777634016" Id="1" type="0" value="0"/>
      </ext>
    </extLst>
  </headerFooter>
  <extLst>
    <ext uri="smNativeData">
      <pm:sheetPrefs xmlns:pm="smNativeData" day="17776340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SuperTech</cp:lastModifiedBy>
  <cp:revision>0</cp:revision>
  <dcterms:created xsi:type="dcterms:W3CDTF">2026-05-01T09:59:10Z</dcterms:created>
  <dcterms:modified xsi:type="dcterms:W3CDTF">2026-05-01T11:13:36Z</dcterms:modified>
</cp:coreProperties>
</file>