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thrinjunge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76146825" val="1230" rev="124" rev64="64" revOS="1" revMin="124" revMax="0"/>
      <pm:docPrefs xmlns:pm="smNativeData" id="1776146825" fixedDigits="0" showNotice="1" showFrameBounds="1" autoChart="1" recalcOnPrint="1" recalcOnCopy="1" compatTextArt="1" tab="567" useDefinedPrintRange="1" printArea="currentSheet"/>
      <pm:compatibility xmlns:pm="smNativeData" id="1776146825" overlapCells="1"/>
      <pm:defCurrency xmlns:pm="smNativeData" id="1776146825"/>
    </ext>
  </extLst>
</workbook>
</file>

<file path=xl/sharedStrings.xml><?xml version="1.0" encoding="utf-8"?>
<sst xmlns="http://schemas.openxmlformats.org/spreadsheetml/2006/main" count="78" uniqueCount="41">
  <si>
    <t>In den grün hinterlegten Zellen werden in der Formatierung "Standard" die Nachkommastellen unterschlagen!</t>
  </si>
  <si>
    <t>Nach Neuzuweisung "Standard" sind Nachkommastellen da, nach speichern und neu öffnen wieder weg.</t>
  </si>
  <si>
    <t>Vorname</t>
  </si>
  <si>
    <t>Name</t>
  </si>
  <si>
    <t>Geb. Datum</t>
  </si>
  <si>
    <t>in  Kita</t>
  </si>
  <si>
    <t>Alter Spalte E</t>
  </si>
  <si>
    <t>gew. Aufn.</t>
  </si>
  <si>
    <t>VBE</t>
  </si>
  <si>
    <t>m</t>
  </si>
  <si>
    <t>w</t>
  </si>
  <si>
    <t>Geschwister</t>
  </si>
  <si>
    <t>3/24</t>
  </si>
  <si>
    <t>9/25</t>
  </si>
  <si>
    <t>9/26</t>
  </si>
  <si>
    <t>3/25</t>
  </si>
  <si>
    <t>8/25</t>
  </si>
  <si>
    <t xml:space="preserve">9/25 </t>
  </si>
  <si>
    <t>3/26</t>
  </si>
  <si>
    <t>Korrektur</t>
  </si>
  <si>
    <t xml:space="preserve">Jahr: </t>
  </si>
  <si>
    <t>2025</t>
  </si>
  <si>
    <t>Bitte hier das Jahr eintragen, damit die Berechnung funktioniert</t>
  </si>
  <si>
    <t>Summe</t>
  </si>
  <si>
    <t>VBE Leitung</t>
  </si>
  <si>
    <t>VBE Berechnung</t>
  </si>
  <si>
    <t>Alterstufe</t>
  </si>
  <si>
    <t>als Zahl</t>
  </si>
  <si>
    <t>Stunden</t>
  </si>
  <si>
    <t>U2</t>
  </si>
  <si>
    <t>1</t>
  </si>
  <si>
    <t>U3</t>
  </si>
  <si>
    <t>2</t>
  </si>
  <si>
    <t>U4</t>
  </si>
  <si>
    <t>3</t>
  </si>
  <si>
    <t>U5</t>
  </si>
  <si>
    <t>4</t>
  </si>
  <si>
    <t>U6</t>
  </si>
  <si>
    <t>5</t>
  </si>
  <si>
    <t>Über6</t>
  </si>
  <si>
    <t>A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</si>
</sst>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  <numFmt numFmtId="164" formatCode="MMM\ YY"/>
    <numFmt numFmtId="165" formatCode="DD/\ MMM\ YY"/>
    <numFmt numFmtId="14" formatCode="DD/MM/YYYY"/>
    <numFmt numFmtId="166" formatCode="DD/MM/YY;@"/>
    <numFmt numFmtId="2" formatCode="0.00"/>
    <numFmt numFmtId="1" formatCode="0"/>
    <numFmt numFmtId="167" formatCode="0.0000"/>
    <numFmt numFmtId="168" formatCode="0.000"/>
  </numFmts>
  <fonts count="64">
    <font>
      <name val="Arial"/>
      <family val="1"/>
      <color rgb="FF000000"/>
      <sz val="10"/>
      <extLst>
        <ext uri="smNativeData">
          <pm:charSpec xmlns:pm="smNativeData" id="177614682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7614682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76146825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76146825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color rgb="FF333333"/>
      <sz val="12"/>
      <extLst>
        <ext uri="smNativeData">
          <pm:charSpec xmlns:pm="smNativeData" id="1776146825" fgClr="333333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i/>
      <color rgb="FF000000"/>
      <sz val="12"/>
      <extLst>
        <ext uri="smNativeData">
          <pm:charSpec xmlns:pm="smNativeData" id="1776146825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776146825" ulstyle="none" kern="1">
            <pm:latin face="Calibri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i/>
      <color rgb="FF000000"/>
      <sz val="10"/>
      <extLst>
        <ext uri="smNativeData">
          <pm:charSpec xmlns:pm="smNativeData" id="1776146825" ulstyle="none" kern="1">
            <pm:latin face="Calibri" sz="200" lang="default" i="1"/>
            <pm:cs face="Basic Roman" sz="200" lang="default" i="1"/>
            <pm:ea face="Basic Roman" sz="200" lang="default" i="1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776146825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color rgb="FF000000"/>
      <sz val="9"/>
      <extLst>
        <ext uri="smNativeData">
          <pm:charSpec xmlns:pm="smNativeData" id="1776146825" ulstyle="none" kern="1">
            <pm:latin face="Calibri" sz="180" lang="default"/>
            <pm:cs face="Basic Roman" sz="180" lang="default"/>
            <pm:ea face="Basic Roman" sz="18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76146825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2"/>
      <b/>
      <color rgb="FFFF0000"/>
      <sz val="16"/>
      <extLst>
        <ext uri="smNativeData">
          <pm:charSpec xmlns:pm="smNativeData" id="1776146825" fgClr="FF0000" ulstyle="none" kern="1">
            <pm:latin face="Calibri" sz="320" lang="default" weight="bold"/>
            <pm:cs face="Basic Roman" sz="320" lang="default" weight="bold"/>
            <pm:ea face="Basic Roman" sz="320" lang="default" weight="bold"/>
          </pm:charSpec>
        </ext>
      </extLst>
    </font>
    <font>
      <name val="Calibri"/>
      <family val="2"/>
      <b/>
      <i/>
      <color rgb="FF333333"/>
      <sz val="12"/>
      <extLst>
        <ext uri="smNativeData">
          <pm:charSpec xmlns:pm="smNativeData" id="1776146825" fgClr="333333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color rgb="FFFF0000"/>
      <sz val="12"/>
      <extLst>
        <ext uri="smNativeData">
          <pm:charSpec xmlns:pm="smNativeData" id="1776146825" fgClr="FF0000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i/>
      <color rgb="FFFF0000"/>
      <sz val="12"/>
      <extLst>
        <ext uri="smNativeData">
          <pm:charSpec xmlns:pm="smNativeData" id="1776146825" fgClr="FF0000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color rgb="FFFF0000"/>
      <sz val="10"/>
      <extLst>
        <ext uri="smNativeData">
          <pm:charSpec xmlns:pm="smNativeData" id="1776146825" fgClr="FF0000" ulstyle="none" kern="1">
            <pm:latin face="Calibri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i/>
      <color rgb="FF000000"/>
      <sz val="11"/>
      <extLst>
        <ext uri="smNativeData">
          <pm:charSpec xmlns:pm="smNativeData" id="1776146825" ulstyle="none" kern="1">
            <pm:latin face="Calibri" sz="220" lang="default" i="1"/>
            <pm:cs face="Basic Roman" sz="220" lang="default" i="1"/>
            <pm:ea face="Basic Roman" sz="220" lang="default" i="1"/>
          </pm:charSpec>
        </ext>
      </extLst>
    </font>
    <font>
      <name val="Calibri"/>
      <family val="2"/>
      <i/>
      <color rgb="FF000000"/>
      <sz val="9"/>
      <extLst>
        <ext uri="smNativeData">
          <pm:charSpec xmlns:pm="smNativeData" id="1776146825" ulstyle="none" kern="1">
            <pm:latin face="Calibri" sz="180" lang="default" i="1"/>
            <pm:cs face="Basic Roman" sz="180" lang="default" i="1"/>
            <pm:ea face="Basic Roman" sz="180" lang="default" i="1"/>
          </pm:charSpec>
        </ext>
      </extLst>
    </font>
    <font>
      <name val="Calibri"/>
      <family val="2"/>
      <b/>
      <i/>
      <color rgb="FF000000"/>
      <sz val="9"/>
      <extLst>
        <ext uri="smNativeData">
          <pm:charSpec xmlns:pm="smNativeData" id="1776146825" ulstyle="none" kern="1">
            <pm:latin face="Calibri" sz="180" lang="default" weight="bold" i="1"/>
            <pm:cs face="Basic Roman" sz="180" lang="default" weight="bold" i="1"/>
            <pm:ea face="Basic Roman" sz="180" lang="default" weight="bold" i="1"/>
          </pm:charSpec>
        </ext>
      </extLst>
    </font>
    <font>
      <name val="Calibri"/>
      <family val="2"/>
      <b/>
      <i/>
      <color rgb="FF000000"/>
      <sz val="12"/>
      <extLst>
        <ext uri="smNativeData">
          <pm:charSpec xmlns:pm="smNativeData" id="1776146825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b/>
      <i/>
      <color rgb="FF7F007F"/>
      <sz val="12"/>
      <extLst>
        <ext uri="smNativeData">
          <pm:charSpec xmlns:pm="smNativeData" id="1776146825" fgClr="7F007F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i/>
      <color rgb="FFFF6600"/>
      <sz val="12"/>
      <extLst>
        <ext uri="smNativeData">
          <pm:charSpec xmlns:pm="smNativeData" id="1776146825" fgClr="FF6600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i/>
      <color rgb="FF333333"/>
      <sz val="12"/>
      <extLst>
        <ext uri="smNativeData">
          <pm:charSpec xmlns:pm="smNativeData" id="1776146825" fgClr="333333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i/>
      <color rgb="FF333333"/>
      <sz val="10"/>
      <extLst>
        <ext uri="smNativeData">
          <pm:charSpec xmlns:pm="smNativeData" id="1776146825" fgClr="333333" ulstyle="none" kern="1">
            <pm:latin face="Calibri" sz="200" lang="default" i="1"/>
            <pm:cs face="Basic Roman" sz="200" lang="default" i="1"/>
            <pm:ea face="Basic Roman" sz="200" lang="default" i="1"/>
          </pm:charSpec>
        </ext>
      </extLst>
    </font>
    <font>
      <name val="Calibri"/>
      <family val="2"/>
      <b/>
      <color rgb="FF000000"/>
      <sz val="9"/>
      <extLst>
        <ext uri="smNativeData">
          <pm:charSpec xmlns:pm="smNativeData" id="1776146825" ulstyle="none" kern="1">
            <pm:latin face="Calibri" sz="180" lang="default" weight="bold"/>
            <pm:cs face="Basic Roman" sz="180" lang="default" weight="bold"/>
            <pm:ea face="Basic Roman" sz="180" lang="default" weight="bold"/>
          </pm:charSpec>
        </ext>
      </extLst>
    </font>
    <font>
      <name val="Calibri"/>
      <family val="2"/>
      <color rgb="FF0000FF"/>
      <sz val="12"/>
      <extLst>
        <ext uri="smNativeData">
          <pm:charSpec xmlns:pm="smNativeData" id="1776146825" fgClr="0000FF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i/>
      <color rgb="FF333333"/>
      <sz val="8"/>
      <extLst>
        <ext uri="smNativeData">
          <pm:charSpec xmlns:pm="smNativeData" id="1776146825" fgClr="333333" ulstyle="none" kern="1">
            <pm:latin face="Calibri" sz="160" lang="default" i="1"/>
            <pm:cs face="Basic Roman" sz="160" lang="default" i="1"/>
            <pm:ea face="Basic Roman" sz="160" lang="default" i="1"/>
          </pm:charSpec>
        </ext>
      </extLst>
    </font>
    <font>
      <name val="Calibri"/>
      <family val="2"/>
      <i/>
      <color rgb="FF008000"/>
      <sz val="12"/>
      <extLst>
        <ext uri="smNativeData">
          <pm:charSpec xmlns:pm="smNativeData" id="1776146825" fgClr="008000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b/>
      <color rgb="FFFF00FF"/>
      <sz val="12"/>
      <extLst>
        <ext uri="smNativeData">
          <pm:charSpec xmlns:pm="smNativeData" id="1776146825" fgClr="FF00FF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2"/>
      <i/>
      <color rgb="FF333333"/>
      <sz val="9"/>
      <extLst>
        <ext uri="smNativeData">
          <pm:charSpec xmlns:pm="smNativeData" id="1776146825" fgClr="333333" ulstyle="none" kern="1">
            <pm:latin face="Calibri" sz="180" lang="default" i="1"/>
            <pm:cs face="Basic Roman" sz="180" lang="default" i="1"/>
            <pm:ea face="Basic Roman" sz="180" lang="default" i="1"/>
          </pm:charSpec>
        </ext>
      </extLst>
    </font>
    <font>
      <name val="Calibri"/>
      <family val="2"/>
      <color rgb="FFFF6600"/>
      <sz val="12"/>
      <extLst>
        <ext uri="smNativeData">
          <pm:charSpec xmlns:pm="smNativeData" id="1776146825" fgClr="FF6600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i/>
      <color rgb="FF800080"/>
      <sz val="12"/>
      <extLst>
        <ext uri="smNativeData">
          <pm:charSpec xmlns:pm="smNativeData" id="1776146825" fgClr="800080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i/>
      <color rgb="FF800080"/>
      <sz val="8"/>
      <extLst>
        <ext uri="smNativeData">
          <pm:charSpec xmlns:pm="smNativeData" id="1776146825" fgClr="800080" ulstyle="none" kern="1">
            <pm:latin face="Calibri" sz="160" lang="default" i="1"/>
            <pm:cs face="Basic Roman" sz="160" lang="default" i="1"/>
            <pm:ea face="Basic Roman" sz="160" lang="default" i="1"/>
          </pm:charSpec>
        </ext>
      </extLst>
    </font>
    <font>
      <name val="Calibri"/>
      <family val="2"/>
      <i/>
      <color rgb="FF800080"/>
      <sz val="10"/>
      <extLst>
        <ext uri="smNativeData">
          <pm:charSpec xmlns:pm="smNativeData" id="1776146825" fgClr="800080" ulstyle="none" kern="1">
            <pm:latin face="Calibri" sz="200" lang="default" i="1"/>
            <pm:cs face="Basic Roman" sz="200" lang="default" i="1"/>
            <pm:ea face="Basic Roman" sz="200" lang="default" i="1"/>
          </pm:charSpec>
        </ext>
      </extLst>
    </font>
    <font>
      <name val="Calibri"/>
      <family val="2"/>
      <i/>
      <color rgb="FF800080"/>
      <sz val="11"/>
      <extLst>
        <ext uri="smNativeData">
          <pm:charSpec xmlns:pm="smNativeData" id="1776146825" fgClr="800080" ulstyle="none" kern="1">
            <pm:latin face="Calibri" sz="220" lang="default" i="1"/>
            <pm:cs face="Basic Roman" sz="220" lang="default" i="1"/>
            <pm:ea face="Basic Roman" sz="220" lang="default" i="1"/>
          </pm:charSpec>
        </ext>
      </extLst>
    </font>
    <font>
      <name val="Calibri"/>
      <family val="2"/>
      <b/>
      <i/>
      <color rgb="FFFF0000"/>
      <sz val="11"/>
      <extLst>
        <ext uri="smNativeData">
          <pm:charSpec xmlns:pm="smNativeData" id="1776146825" fgClr="FF0000" ulstyle="none" kern="1">
            <pm:latin face="Calibri" sz="220" lang="default" weight="bold" i="1"/>
            <pm:cs face="Basic Roman" sz="220" lang="default" weight="bold" i="1"/>
            <pm:ea face="Basic Roman" sz="220" lang="default" weight="bold" i="1"/>
          </pm:charSpec>
        </ext>
      </extLst>
    </font>
    <font>
      <name val="Calibri"/>
      <family val="2"/>
      <b/>
      <i/>
      <color rgb="FF800080"/>
      <sz val="12"/>
      <extLst>
        <ext uri="smNativeData">
          <pm:charSpec xmlns:pm="smNativeData" id="1776146825" fgClr="800080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b/>
      <i/>
      <color rgb="FF800080"/>
      <sz val="9"/>
      <extLst>
        <ext uri="smNativeData">
          <pm:charSpec xmlns:pm="smNativeData" id="1776146825" fgClr="800080" ulstyle="none" kern="1">
            <pm:latin face="Calibri" sz="180" lang="default" weight="bold" i="1"/>
            <pm:cs face="Basic Roman" sz="180" lang="default" weight="bold" i="1"/>
            <pm:ea face="Basic Roman" sz="180" lang="default" weight="bold" i="1"/>
          </pm:charSpec>
        </ext>
      </extLst>
    </font>
    <font>
      <name val="Calibri"/>
      <family val="2"/>
      <b/>
      <i/>
      <color rgb="FFFF0000"/>
      <sz val="12"/>
      <extLst>
        <ext uri="smNativeData">
          <pm:charSpec xmlns:pm="smNativeData" id="1776146825" fgClr="FF0000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b/>
      <i/>
      <color rgb="FF000000"/>
      <sz val="11"/>
      <extLst>
        <ext uri="smNativeData">
          <pm:charSpec xmlns:pm="smNativeData" id="1776146825" ulstyle="none" kern="1">
            <pm:latin face="Calibri" sz="220" lang="default" weight="bold" i="1"/>
            <pm:cs face="Basic Roman" sz="220" lang="default" weight="bold" i="1"/>
            <pm:ea face="Basic Roman" sz="220" lang="default" weight="bold" i="1"/>
          </pm:charSpec>
        </ext>
      </extLst>
    </font>
    <font>
      <name val="Calibri"/>
      <family val="2"/>
      <i/>
      <color rgb="FFFF00FF"/>
      <sz val="12"/>
      <extLst>
        <ext uri="smNativeData">
          <pm:charSpec xmlns:pm="smNativeData" id="1776146825" fgClr="FF00FF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b/>
      <i/>
      <color rgb="FFFF0000"/>
      <sz val="14"/>
      <extLst>
        <ext uri="smNativeData">
          <pm:charSpec xmlns:pm="smNativeData" id="1776146825" fgClr="FF0000" ulstyle="none" kern="1">
            <pm:latin face="Calibri" sz="280" lang="default" weight="bold" i="1"/>
            <pm:cs face="Basic Roman" sz="280" lang="default" weight="bold" i="1"/>
            <pm:ea face="Basic Roman" sz="280" lang="default" weight="bold" i="1"/>
          </pm:charSpec>
        </ext>
      </extLst>
    </font>
    <font>
      <name val="Calibri"/>
      <family val="2"/>
      <b/>
      <i/>
      <color rgb="FFFF00FF"/>
      <sz val="12"/>
      <extLst>
        <ext uri="smNativeData">
          <pm:charSpec xmlns:pm="smNativeData" id="1776146825" fgClr="FF00FF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i/>
      <color rgb="FF0000FF"/>
      <sz val="12"/>
      <extLst>
        <ext uri="smNativeData">
          <pm:charSpec xmlns:pm="smNativeData" id="1776146825" fgClr="0000FF" ulstyle="none" kern="1">
            <pm:latin face="Calibri" sz="240" lang="default" i="1"/>
            <pm:cs face="Basic Roman" sz="240" lang="default" i="1"/>
            <pm:ea face="Basic Roman" sz="240" lang="default" i="1"/>
          </pm:charSpec>
        </ext>
      </extLst>
    </font>
    <font>
      <name val="Calibri"/>
      <family val="2"/>
      <color rgb="FF008000"/>
      <sz val="12"/>
      <extLst>
        <ext uri="smNativeData">
          <pm:charSpec xmlns:pm="smNativeData" id="1776146825" fgClr="008000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color rgb="FF008000"/>
      <sz val="10"/>
      <extLst>
        <ext uri="smNativeData">
          <pm:charSpec xmlns:pm="smNativeData" id="1776146825" fgClr="008000" ulstyle="none" kern="1">
            <pm:latin face="Calibri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8000"/>
      <sz val="10"/>
      <extLst>
        <ext uri="smNativeData">
          <pm:charSpec xmlns:pm="smNativeData" id="1776146825" fgClr="008000" ulstyle="none" kern="1">
            <pm:latin face="Calibri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Calibri"/>
      <family val="2"/>
      <b/>
      <i/>
      <color rgb="FF0000FF"/>
      <sz val="12"/>
      <extLst>
        <ext uri="smNativeData">
          <pm:charSpec xmlns:pm="smNativeData" id="1776146825" fgClr="0000FF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i/>
      <color rgb="FF800080"/>
      <sz val="9"/>
      <extLst>
        <ext uri="smNativeData">
          <pm:charSpec xmlns:pm="smNativeData" id="1776146825" fgClr="800080" ulstyle="none" kern="1">
            <pm:latin face="Calibri" sz="180" lang="default" i="1"/>
            <pm:cs face="Basic Roman" sz="180" lang="default" i="1"/>
            <pm:ea face="Basic Roman" sz="180" lang="default" i="1"/>
          </pm:charSpec>
        </ext>
      </extLst>
    </font>
    <font>
      <name val="Calibri"/>
      <family val="2"/>
      <b/>
      <color rgb="FF333333"/>
      <sz val="10"/>
      <extLst>
        <ext uri="smNativeData">
          <pm:charSpec xmlns:pm="smNativeData" id="1776146825" fgClr="333333" ulstyle="none" kern="1">
            <pm:latin face="Calibri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Calibri"/>
      <family val="2"/>
      <color rgb="FF660066"/>
      <sz val="12"/>
      <extLst>
        <ext uri="smNativeData">
          <pm:charSpec xmlns:pm="smNativeData" id="1776146825" fgClr="660066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Calibri"/>
      <family val="2"/>
      <b/>
      <i/>
      <color rgb="FF333333"/>
      <sz val="10"/>
      <extLst>
        <ext uri="smNativeData">
          <pm:charSpec xmlns:pm="smNativeData" id="1776146825" fgClr="333333" ulstyle="none" kern="1">
            <pm:latin face="Calibri" sz="200" lang="default" weight="bold" i="1"/>
            <pm:cs face="Basic Roman" sz="200" lang="default" weight="bold" i="1"/>
            <pm:ea face="Basic Roman" sz="200" lang="default" weight="bold" i="1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76146825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b/>
      <i/>
      <color rgb="FF0000FF"/>
      <sz val="10"/>
      <extLst>
        <ext uri="smNativeData">
          <pm:charSpec xmlns:pm="smNativeData" id="1776146825" fgClr="0000FF" ulstyle="none" kern="1">
            <pm:latin face="Calibri" sz="200" lang="default" weight="bold" i="1"/>
            <pm:cs face="Basic Roman" sz="200" lang="default" weight="bold" i="1"/>
            <pm:ea face="Basic Roman" sz="200" lang="default" weight="bold" i="1"/>
          </pm:charSpec>
        </ext>
      </extLst>
    </font>
    <font>
      <name val="Calibri"/>
      <family val="2"/>
      <i/>
      <color rgb="FFFF00FF"/>
      <sz val="9"/>
      <extLst>
        <ext uri="smNativeData">
          <pm:charSpec xmlns:pm="smNativeData" id="1776146825" fgClr="FF00FF" ulstyle="none" kern="1">
            <pm:latin face="Calibri" sz="180" lang="default" i="1"/>
            <pm:cs face="Basic Roman" sz="180" lang="default" i="1"/>
            <pm:ea face="Basic Roman" sz="180" lang="default" i="1"/>
          </pm:charSpec>
        </ext>
      </extLst>
    </font>
    <font>
      <name val="Calibri"/>
      <family val="2"/>
      <b/>
      <i/>
      <color rgb="FF333333"/>
      <sz val="9"/>
      <extLst>
        <ext uri="smNativeData">
          <pm:charSpec xmlns:pm="smNativeData" id="1776146825" fgClr="333333" ulstyle="none" kern="1">
            <pm:latin face="Calibri" sz="180" lang="default" weight="bold" i="1"/>
            <pm:cs face="Basic Roman" sz="180" lang="default" weight="bold" i="1"/>
            <pm:ea face="Basic Roman" sz="180" lang="default" weight="bold" i="1"/>
          </pm:charSpec>
        </ext>
      </extLst>
    </font>
    <font>
      <name val="Calibri"/>
      <family val="2"/>
      <color rgb="FF333333"/>
      <sz val="9"/>
      <extLst>
        <ext uri="smNativeData">
          <pm:charSpec xmlns:pm="smNativeData" id="1776146825" fgClr="333333" ulstyle="none" kern="1">
            <pm:latin face="Calibri" sz="180" lang="default"/>
            <pm:cs face="Basic Roman" sz="180" lang="default"/>
            <pm:ea face="Basic Roman" sz="180" lang="default"/>
          </pm:charSpec>
        </ext>
      </extLst>
    </font>
    <font>
      <name val="Calibri"/>
      <family val="2"/>
      <b/>
      <color rgb="FF333333"/>
      <sz val="12"/>
      <extLst>
        <ext uri="smNativeData">
          <pm:charSpec xmlns:pm="smNativeData" id="1776146825" fgClr="333333" ulstyle="none" kern="1">
            <pm:latin face="Calibri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Calibri"/>
      <family val="2"/>
      <b/>
      <i/>
      <color rgb="FF333333"/>
      <sz val="8"/>
      <extLst>
        <ext uri="smNativeData">
          <pm:charSpec xmlns:pm="smNativeData" id="1776146825" fgClr="333333" ulstyle="none" kern="1">
            <pm:latin face="Calibri" sz="160" lang="default" weight="bold" i="1"/>
            <pm:cs face="Basic Roman" sz="160" lang="default" weight="bold" i="1"/>
            <pm:ea face="Basic Roman" sz="160" lang="default" weight="bold" i="1"/>
          </pm:charSpec>
        </ext>
      </extLst>
    </font>
    <font>
      <name val="Calibri"/>
      <family val="2"/>
      <b/>
      <i/>
      <color rgb="FF000000"/>
      <sz val="10"/>
      <extLst>
        <ext uri="smNativeData">
          <pm:charSpec xmlns:pm="smNativeData" id="1776146825" ulstyle="none" kern="1">
            <pm:latin face="Calibri" sz="200" lang="default" weight="bold" i="1"/>
            <pm:cs face="Basic Roman" sz="200" lang="default" weight="bold" i="1"/>
            <pm:ea face="Basic Roman" sz="200" lang="default" weight="bold" i="1"/>
          </pm:charSpec>
        </ext>
      </extLst>
    </font>
    <font>
      <name val="Calibri"/>
      <family val="2"/>
      <b/>
      <i/>
      <color rgb="FFFF6600"/>
      <sz val="12"/>
      <extLst>
        <ext uri="smNativeData">
          <pm:charSpec xmlns:pm="smNativeData" id="1776146825" fgClr="FF6600" ulstyle="none" kern="1">
            <pm:latin face="Calibri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76146825" ulstyle="none" kern="1">
            <pm:latin face="Calibri" sz="320" lang="default" weight="bold"/>
            <pm:cs face="Basic Roman" sz="320" lang="default" weight="bold"/>
            <pm:ea face="Basic Roman" sz="320" lang="default" weight="bold"/>
          </pm:charSpec>
        </ext>
      </extLst>
    </font>
    <font>
      <name val="Calibri"/>
      <family val="2"/>
      <b/>
      <color rgb="FF000000"/>
      <sz val="14"/>
      <extLst>
        <ext uri="smNativeData">
          <pm:charSpec xmlns:pm="smNativeData" id="1776146825" ulstyle="none" kern="1">
            <pm:latin face="Calibri" sz="28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Calibri"/>
      <family val="2"/>
      <b/>
      <color rgb="FF333333"/>
      <sz val="18"/>
      <extLst>
        <ext uri="smNativeData">
          <pm:charSpec xmlns:pm="smNativeData" id="1776146825" fgClr="333333" ulstyle="none" kern="1">
            <pm:latin face="Calibri" sz="360" lang="default" weight="bold"/>
            <pm:cs face="Basic Roman" sz="240" lang="default"/>
            <pm:ea face="Basic Roman" sz="240" lang="default"/>
          </pm:charSpec>
        </ext>
      </extLst>
    </font>
  </fonts>
  <fills count="13">
    <fill>
      <patternFill patternType="none"/>
    </fill>
    <fill>
      <patternFill patternType="gray125"/>
    </fill>
    <fill>
      <patternFill patternType="solid">
        <fgColor rgb="FFFCD5B4"/>
        <bgColor rgb="FFFFFFFF"/>
        <extLst>
          <ext uri="smNativeData">
            <pm:shade xmlns:pm="smNativeData" id="1776146825" type="1" fgLvl="100" fgClr="00FCD5B4" bgLvl="0" bgClr="00FABF8F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776146825" type="1" fgLvl="100" fgClr="00FCD5B4" bgLvl="0" bgClr="00FFFFFF"/>
          </ext>
        </extLst>
      </patternFill>
    </fill>
    <fill>
      <patternFill patternType="solid">
        <fgColor rgb="FFFABF8F"/>
        <bgColor rgb="FFFFFFFF"/>
        <extLst>
          <ext uri="smNativeData">
            <pm:shade xmlns:pm="smNativeData" id="1776146825" type="1" fgLvl="100" fgClr="00FABF8F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76146825" type="1" fgLvl="12" fgClr="00FF0000" bgLvl="88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76146825" type="1" fgLvl="38" fgClr="00FFFF00" bgLvl="62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776146825" type="1" fgLvl="38" fgClr="00FF0000" bgLvl="62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76146825" type="1" fgLvl="12" fgClr="0000FFFF" bgLvl="88" bgClr="00FFFFFF"/>
          </ext>
        </extLst>
      </patternFill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76146825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76146825" type="1" fgLvl="12" fgClr="0000FF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76146825" type="1" fgLvl="100" fgClr="00FFFFFF" bgLvl="100" bgClr="00000000"/>
          </ext>
        </extLst>
      </patternFill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76146825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76146825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146825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2" fillId="0" borderId="0" applyNumberFormat="1" applyFont="1" applyFill="1" applyBorder="1" applyAlignment="1" applyProtection="1"/>
  </cellStyleXfs>
  <cellXfs count="161">
    <xf numFmtId="0" fontId="0" fillId="0" borderId="0" xfId="0"/>
    <xf numFmtId="0" fontId="2" fillId="0" borderId="0" xfId="1"/>
    <xf numFmtId="49" fontId="3" fillId="0" borderId="0" xfId="0" applyNumberFormat="1" applyFont="1"/>
    <xf numFmtId="0" fontId="4" fillId="0" borderId="0" xfId="1" applyFont="1" applyAlignment="1">
      <alignment horizontal="center"/>
    </xf>
    <xf numFmtId="49" fontId="3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right" vertical="center"/>
    </xf>
    <xf numFmtId="164" fontId="6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/>
    </xf>
    <xf numFmtId="49" fontId="7" fillId="2" borderId="1" xfId="1" applyNumberFormat="1" applyFont="1" applyFill="1" applyAlignment="1">
      <alignment horizontal="center"/>
    </xf>
    <xf numFmtId="165" fontId="8" fillId="2" borderId="1" xfId="1" applyNumberFormat="1" applyFont="1" applyFill="1" applyAlignment="1">
      <alignment horizontal="center"/>
    </xf>
    <xf numFmtId="49" fontId="9" fillId="2" borderId="1" xfId="1" applyNumberFormat="1" applyFont="1" applyFill="1" applyAlignment="1">
      <alignment horizontal="center"/>
    </xf>
    <xf numFmtId="0" fontId="10" fillId="3" borderId="2" xfId="1" applyFont="1" applyFill="1"/>
    <xf numFmtId="0" fontId="10" fillId="4" borderId="3" xfId="1" applyFont="1" applyFill="1"/>
    <xf numFmtId="0" fontId="10" fillId="5" borderId="4" xfId="1" applyFont="1" applyFill="1"/>
    <xf numFmtId="0" fontId="3" fillId="5" borderId="4" xfId="1" applyFont="1" applyFill="1"/>
    <xf numFmtId="0" fontId="11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49" fontId="13" fillId="0" borderId="0" xfId="1" applyNumberFormat="1" applyFont="1"/>
    <xf numFmtId="49" fontId="14" fillId="0" borderId="0" xfId="1" applyNumberFormat="1" applyFont="1"/>
    <xf numFmtId="14" fontId="14" fillId="0" borderId="0" xfId="1" applyNumberFormat="1" applyFont="1"/>
    <xf numFmtId="166" fontId="5" fillId="0" borderId="0" xfId="1" applyNumberFormat="1" applyFont="1" applyAlignment="1">
      <alignment horizontal="right" vertical="center"/>
    </xf>
    <xf numFmtId="166" fontId="15" fillId="0" borderId="0" xfId="1" applyNumberFormat="1" applyFont="1" applyAlignment="1">
      <alignment horizontal="center" vertical="center"/>
    </xf>
    <xf numFmtId="2" fontId="14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0" fontId="16" fillId="0" borderId="0" xfId="1" applyFont="1" applyAlignment="1">
      <alignment horizontal="center"/>
    </xf>
    <xf numFmtId="49" fontId="17" fillId="0" borderId="0" xfId="1" applyNumberFormat="1" applyFont="1" applyAlignment="1">
      <alignment horizontal="center"/>
    </xf>
    <xf numFmtId="49" fontId="19" fillId="0" borderId="0" xfId="1" applyNumberFormat="1" applyFont="1" applyAlignment="1">
      <alignment horizontal="center"/>
    </xf>
    <xf numFmtId="1" fontId="5" fillId="0" borderId="0" xfId="1" applyNumberFormat="1" applyFont="1" applyAlignment="1">
      <alignment horizontal="center"/>
    </xf>
    <xf numFmtId="1" fontId="20" fillId="0" borderId="0" xfId="1" applyNumberFormat="1" applyFont="1" applyAlignment="1">
      <alignment horizontal="center"/>
    </xf>
    <xf numFmtId="49" fontId="21" fillId="0" borderId="0" xfId="1" applyNumberFormat="1" applyFont="1"/>
    <xf numFmtId="14" fontId="21" fillId="0" borderId="0" xfId="1" applyNumberFormat="1" applyFont="1"/>
    <xf numFmtId="166" fontId="22" fillId="0" borderId="0" xfId="0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1" fillId="0" borderId="0" xfId="1" applyFont="1" applyAlignment="1">
      <alignment horizontal="left"/>
    </xf>
    <xf numFmtId="49" fontId="7" fillId="0" borderId="0" xfId="1" applyNumberFormat="1" applyFont="1" applyAlignment="1">
      <alignment horizontal="center" vertical="center"/>
    </xf>
    <xf numFmtId="49" fontId="24" fillId="0" borderId="0" xfId="1" applyNumberFormat="1" applyFont="1" applyAlignment="1">
      <alignment horizontal="right"/>
    </xf>
    <xf numFmtId="167" fontId="3" fillId="0" borderId="0" xfId="1" applyNumberFormat="1" applyFont="1"/>
    <xf numFmtId="0" fontId="25" fillId="0" borderId="0" xfId="1" applyFont="1"/>
    <xf numFmtId="166" fontId="26" fillId="0" borderId="0" xfId="1" applyNumberFormat="1" applyFont="1" applyAlignment="1">
      <alignment horizontal="center" vertical="center"/>
    </xf>
    <xf numFmtId="49" fontId="27" fillId="0" borderId="0" xfId="0" applyNumberFormat="1" applyFont="1" applyAlignment="1">
      <alignment horizontal="center"/>
    </xf>
    <xf numFmtId="49" fontId="27" fillId="0" borderId="0" xfId="1" applyNumberFormat="1" applyFont="1"/>
    <xf numFmtId="14" fontId="27" fillId="0" borderId="0" xfId="1" applyNumberFormat="1" applyFont="1"/>
    <xf numFmtId="0" fontId="26" fillId="0" borderId="0" xfId="1" applyFont="1" applyAlignment="1">
      <alignment horizontal="center" vertical="center"/>
    </xf>
    <xf numFmtId="0" fontId="27" fillId="0" borderId="0" xfId="1" applyFont="1" applyAlignment="1">
      <alignment horizontal="left"/>
    </xf>
    <xf numFmtId="0" fontId="28" fillId="0" borderId="0" xfId="1" applyFont="1"/>
    <xf numFmtId="167" fontId="4" fillId="0" borderId="0" xfId="1" applyNumberFormat="1" applyFont="1"/>
    <xf numFmtId="49" fontId="5" fillId="0" borderId="0" xfId="1" applyNumberFormat="1" applyFont="1" applyAlignment="1">
      <alignment horizontal="center"/>
    </xf>
    <xf numFmtId="49" fontId="26" fillId="0" borderId="0" xfId="1" applyNumberFormat="1" applyFont="1" applyAlignment="1">
      <alignment horizontal="center"/>
    </xf>
    <xf numFmtId="164" fontId="16" fillId="0" borderId="0" xfId="1" applyNumberFormat="1" applyFont="1" applyAlignment="1">
      <alignment horizontal="center"/>
    </xf>
    <xf numFmtId="49" fontId="29" fillId="0" borderId="0" xfId="1" applyNumberFormat="1" applyFont="1" applyAlignment="1">
      <alignment horizontal="center"/>
    </xf>
    <xf numFmtId="49" fontId="21" fillId="0" borderId="0" xfId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49" fontId="17" fillId="0" borderId="0" xfId="0" applyNumberFormat="1" applyFont="1" applyAlignment="1">
      <alignment horizontal="center"/>
    </xf>
    <xf numFmtId="49" fontId="21" fillId="0" borderId="0" xfId="1" applyNumberFormat="1" applyFont="1" applyAlignment="1">
      <alignment horizontal="right"/>
    </xf>
    <xf numFmtId="2" fontId="27" fillId="0" borderId="0" xfId="1" applyNumberFormat="1" applyFont="1" applyAlignment="1">
      <alignment horizontal="left"/>
    </xf>
    <xf numFmtId="0" fontId="7" fillId="0" borderId="0" xfId="1" applyFont="1" applyAlignment="1">
      <alignment horizontal="center" vertical="center"/>
    </xf>
    <xf numFmtId="49" fontId="17" fillId="0" borderId="0" xfId="0" applyNumberFormat="1" applyFont="1" applyAlignment="1">
      <alignment horizontal="right"/>
    </xf>
    <xf numFmtId="49" fontId="30" fillId="0" borderId="0" xfId="1" applyNumberFormat="1" applyFont="1" applyAlignment="1">
      <alignment horizontal="center"/>
    </xf>
    <xf numFmtId="0" fontId="30" fillId="0" borderId="0" xfId="1" applyFont="1"/>
    <xf numFmtId="49" fontId="21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right"/>
    </xf>
    <xf numFmtId="49" fontId="28" fillId="0" borderId="0" xfId="1" applyNumberFormat="1" applyFont="1" applyAlignment="1">
      <alignment horizontal="center"/>
    </xf>
    <xf numFmtId="49" fontId="31" fillId="0" borderId="0" xfId="1" applyNumberFormat="1" applyFont="1"/>
    <xf numFmtId="14" fontId="31" fillId="0" borderId="0" xfId="1" applyNumberFormat="1" applyFont="1"/>
    <xf numFmtId="0" fontId="32" fillId="0" borderId="0" xfId="1" applyFont="1" applyAlignment="1">
      <alignment horizontal="center" vertical="center"/>
    </xf>
    <xf numFmtId="0" fontId="31" fillId="0" borderId="0" xfId="1" applyFont="1" applyAlignment="1">
      <alignment horizontal="left"/>
    </xf>
    <xf numFmtId="49" fontId="33" fillId="0" borderId="0" xfId="1" applyNumberFormat="1" applyFont="1" applyAlignment="1">
      <alignment horizontal="center" vertical="center"/>
    </xf>
    <xf numFmtId="164" fontId="34" fillId="0" borderId="0" xfId="1" applyNumberFormat="1" applyFont="1" applyAlignment="1">
      <alignment horizontal="center"/>
    </xf>
    <xf numFmtId="49" fontId="17" fillId="0" borderId="0" xfId="1" applyNumberFormat="1" applyFont="1" applyAlignment="1">
      <alignment horizontal="right"/>
    </xf>
    <xf numFmtId="49" fontId="7" fillId="0" borderId="0" xfId="1" applyNumberFormat="1" applyFont="1"/>
    <xf numFmtId="49" fontId="32" fillId="0" borderId="0" xfId="1" applyNumberFormat="1" applyFont="1" applyAlignment="1">
      <alignment horizontal="center" vertical="center"/>
    </xf>
    <xf numFmtId="2" fontId="31" fillId="0" borderId="0" xfId="1" applyNumberFormat="1" applyFont="1" applyAlignment="1">
      <alignment horizontal="left"/>
    </xf>
    <xf numFmtId="0" fontId="33" fillId="0" borderId="0" xfId="1" applyFont="1" applyAlignment="1">
      <alignment horizontal="center" vertical="center"/>
    </xf>
    <xf numFmtId="167" fontId="3" fillId="0" borderId="0" xfId="0" applyNumberFormat="1" applyFont="1"/>
    <xf numFmtId="49" fontId="21" fillId="0" borderId="0" xfId="0" applyNumberFormat="1" applyFont="1"/>
    <xf numFmtId="49" fontId="18" fillId="0" borderId="0" xfId="1" applyNumberFormat="1" applyFont="1" applyAlignment="1">
      <alignment horizontal="center"/>
    </xf>
    <xf numFmtId="0" fontId="35" fillId="0" borderId="0" xfId="1" applyFont="1" applyAlignment="1">
      <alignment horizontal="center" vertical="center"/>
    </xf>
    <xf numFmtId="49" fontId="23" fillId="0" borderId="0" xfId="1" applyNumberFormat="1" applyFont="1" applyAlignment="1">
      <alignment horizontal="center" vertical="center"/>
    </xf>
    <xf numFmtId="0" fontId="36" fillId="0" borderId="0" xfId="1" applyFont="1" applyAlignment="1">
      <alignment horizontal="left"/>
    </xf>
    <xf numFmtId="0" fontId="23" fillId="0" borderId="0" xfId="1" applyFont="1" applyAlignment="1">
      <alignment horizontal="center"/>
    </xf>
    <xf numFmtId="49" fontId="37" fillId="0" borderId="0" xfId="1" applyNumberFormat="1" applyFont="1" applyAlignment="1">
      <alignment horizontal="center"/>
    </xf>
    <xf numFmtId="49" fontId="38" fillId="0" borderId="0" xfId="1" applyNumberFormat="1" applyFont="1"/>
    <xf numFmtId="0" fontId="39" fillId="0" borderId="0" xfId="1" applyFont="1" applyAlignment="1">
      <alignment horizontal="center" vertical="center"/>
    </xf>
    <xf numFmtId="49" fontId="40" fillId="0" borderId="0" xfId="1" applyNumberFormat="1" applyFont="1"/>
    <xf numFmtId="14" fontId="40" fillId="0" borderId="0" xfId="1" applyNumberFormat="1" applyFont="1"/>
    <xf numFmtId="0" fontId="40" fillId="0" borderId="0" xfId="1" applyFont="1" applyAlignment="1">
      <alignment horizontal="left"/>
    </xf>
    <xf numFmtId="49" fontId="38" fillId="0" borderId="0" xfId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1" fontId="22" fillId="0" borderId="0" xfId="1" applyNumberFormat="1" applyFont="1" applyAlignment="1">
      <alignment horizontal="center"/>
    </xf>
    <xf numFmtId="0" fontId="22" fillId="0" borderId="0" xfId="1" applyFont="1"/>
    <xf numFmtId="0" fontId="21" fillId="0" borderId="0" xfId="1" applyFont="1"/>
    <xf numFmtId="49" fontId="42" fillId="6" borderId="5" xfId="1" applyNumberFormat="1" applyFont="1" applyFill="1"/>
    <xf numFmtId="14" fontId="42" fillId="6" borderId="5" xfId="1" applyNumberFormat="1" applyFont="1" applyFill="1"/>
    <xf numFmtId="166" fontId="12" fillId="0" borderId="0" xfId="0" applyNumberFormat="1" applyFont="1" applyAlignment="1">
      <alignment horizontal="right" vertical="center"/>
    </xf>
    <xf numFmtId="49" fontId="18" fillId="0" borderId="0" xfId="1" applyNumberFormat="1" applyFont="1" applyAlignment="1">
      <alignment horizontal="right"/>
    </xf>
    <xf numFmtId="0" fontId="42" fillId="0" borderId="0" xfId="1" applyFont="1" applyAlignment="1">
      <alignment horizontal="left"/>
    </xf>
    <xf numFmtId="164" fontId="39" fillId="0" borderId="0" xfId="1" applyNumberFormat="1" applyFont="1" applyAlignment="1">
      <alignment horizontal="right"/>
    </xf>
    <xf numFmtId="49" fontId="43" fillId="0" borderId="0" xfId="1" applyNumberFormat="1" applyFont="1"/>
    <xf numFmtId="14" fontId="43" fillId="0" borderId="0" xfId="1" applyNumberFormat="1" applyFont="1"/>
    <xf numFmtId="0" fontId="43" fillId="0" borderId="0" xfId="1" applyFont="1" applyAlignment="1">
      <alignment horizontal="left"/>
    </xf>
    <xf numFmtId="0" fontId="44" fillId="0" borderId="0" xfId="1" applyFont="1"/>
    <xf numFmtId="49" fontId="14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49" fontId="43" fillId="6" borderId="5" xfId="1" applyNumberFormat="1" applyFont="1" applyFill="1"/>
    <xf numFmtId="14" fontId="43" fillId="6" borderId="5" xfId="1" applyNumberFormat="1" applyFont="1" applyFill="1"/>
    <xf numFmtId="0" fontId="45" fillId="0" borderId="0" xfId="1" applyFont="1" applyAlignment="1">
      <alignment horizontal="center" vertical="center"/>
    </xf>
    <xf numFmtId="49" fontId="27" fillId="0" borderId="0" xfId="0" applyNumberFormat="1" applyFont="1"/>
    <xf numFmtId="0" fontId="46" fillId="0" borderId="0" xfId="1" applyFont="1" applyAlignment="1">
      <alignment horizontal="center" vertical="center"/>
    </xf>
    <xf numFmtId="0" fontId="47" fillId="0" borderId="0" xfId="1" applyFont="1" applyAlignment="1">
      <alignment horizontal="left"/>
    </xf>
    <xf numFmtId="49" fontId="48" fillId="0" borderId="0" xfId="1" applyNumberFormat="1" applyFont="1" applyAlignment="1">
      <alignment horizontal="center"/>
    </xf>
    <xf numFmtId="167" fontId="3" fillId="7" borderId="6" xfId="1" applyNumberFormat="1" applyFont="1" applyFill="1"/>
    <xf numFmtId="1" fontId="12" fillId="0" borderId="0" xfId="1" applyNumberFormat="1" applyFont="1" applyAlignment="1">
      <alignment horizontal="center"/>
    </xf>
    <xf numFmtId="49" fontId="43" fillId="0" borderId="0" xfId="1" applyNumberFormat="1" applyFont="1" applyAlignment="1">
      <alignment horizontal="left"/>
    </xf>
    <xf numFmtId="0" fontId="49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64" fontId="39" fillId="0" borderId="0" xfId="1" applyNumberFormat="1" applyFont="1" applyAlignment="1">
      <alignment horizontal="center"/>
    </xf>
    <xf numFmtId="0" fontId="50" fillId="0" borderId="0" xfId="1" applyFont="1"/>
    <xf numFmtId="49" fontId="40" fillId="0" borderId="0" xfId="1" applyNumberFormat="1" applyFont="1" applyAlignment="1">
      <alignment horizontal="center"/>
    </xf>
    <xf numFmtId="0" fontId="51" fillId="0" borderId="0" xfId="1" applyFont="1" applyAlignment="1">
      <alignment horizontal="center" vertical="center"/>
    </xf>
    <xf numFmtId="0" fontId="52" fillId="0" borderId="0" xfId="1" applyFont="1" applyAlignment="1">
      <alignment horizontal="center"/>
    </xf>
    <xf numFmtId="0" fontId="53" fillId="0" borderId="0" xfId="1" applyFont="1" applyAlignment="1">
      <alignment horizontal="center" vertical="center"/>
    </xf>
    <xf numFmtId="49" fontId="47" fillId="0" borderId="0" xfId="1" applyNumberFormat="1" applyFont="1" applyAlignment="1">
      <alignment horizontal="center"/>
    </xf>
    <xf numFmtId="49" fontId="54" fillId="0" borderId="0" xfId="1" applyNumberFormat="1" applyFont="1" applyAlignment="1">
      <alignment horizontal="center"/>
    </xf>
    <xf numFmtId="0" fontId="38" fillId="0" borderId="0" xfId="1" applyFont="1" applyAlignment="1">
      <alignment horizontal="left"/>
    </xf>
    <xf numFmtId="49" fontId="55" fillId="0" borderId="0" xfId="1" applyNumberFormat="1" applyFont="1" applyAlignment="1">
      <alignment horizontal="center"/>
    </xf>
    <xf numFmtId="49" fontId="14" fillId="6" borderId="5" xfId="1" applyNumberFormat="1" applyFont="1" applyFill="1"/>
    <xf numFmtId="14" fontId="14" fillId="6" borderId="5" xfId="1" applyNumberFormat="1" applyFont="1" applyFill="1"/>
    <xf numFmtId="49" fontId="12" fillId="0" borderId="0" xfId="1" applyNumberFormat="1" applyFont="1" applyAlignment="1">
      <alignment horizontal="center"/>
    </xf>
    <xf numFmtId="49" fontId="56" fillId="0" borderId="0" xfId="1" applyNumberFormat="1" applyFont="1" applyAlignment="1">
      <alignment horizontal="center"/>
    </xf>
    <xf numFmtId="0" fontId="3" fillId="8" borderId="7" xfId="1" applyFont="1" applyFill="1" applyAlignment="1">
      <alignment horizontal="center"/>
    </xf>
    <xf numFmtId="167" fontId="5" fillId="0" borderId="0" xfId="0" applyNumberFormat="1" applyFont="1"/>
    <xf numFmtId="49" fontId="57" fillId="0" borderId="0" xfId="1" applyNumberFormat="1" applyFont="1" applyAlignment="1">
      <alignment horizontal="center"/>
    </xf>
    <xf numFmtId="2" fontId="25" fillId="0" borderId="0" xfId="1" applyNumberFormat="1" applyFont="1"/>
    <xf numFmtId="167" fontId="25" fillId="0" borderId="0" xfId="1" applyNumberFormat="1" applyFont="1"/>
    <xf numFmtId="49" fontId="3" fillId="0" borderId="0" xfId="1" applyNumberFormat="1" applyFont="1"/>
    <xf numFmtId="49" fontId="42" fillId="0" borderId="0" xfId="1" applyNumberFormat="1" applyFont="1"/>
    <xf numFmtId="14" fontId="42" fillId="0" borderId="0" xfId="1" applyNumberFormat="1" applyFont="1"/>
    <xf numFmtId="49" fontId="10" fillId="0" borderId="0" xfId="1" applyNumberFormat="1" applyFont="1" applyAlignment="1">
      <alignment horizontal="right"/>
    </xf>
    <xf numFmtId="49" fontId="43" fillId="0" borderId="0" xfId="0" applyNumberFormat="1" applyFont="1" applyAlignment="1">
      <alignment horizontal="center" vertical="center"/>
    </xf>
    <xf numFmtId="1" fontId="5" fillId="0" borderId="0" xfId="1" applyNumberFormat="1" applyFont="1" applyAlignment="1">
      <alignment horizontal="left"/>
    </xf>
    <xf numFmtId="166" fontId="5" fillId="0" borderId="0" xfId="0" applyNumberFormat="1" applyFont="1" applyAlignment="1">
      <alignment horizontal="right" vertical="center"/>
    </xf>
    <xf numFmtId="0" fontId="58" fillId="0" borderId="0" xfId="1" applyFont="1"/>
    <xf numFmtId="49" fontId="59" fillId="0" borderId="0" xfId="1" applyNumberFormat="1" applyFont="1" applyAlignment="1">
      <alignment horizontal="center"/>
    </xf>
    <xf numFmtId="0" fontId="10" fillId="0" borderId="0" xfId="1" applyFont="1"/>
    <xf numFmtId="49" fontId="3" fillId="0" borderId="0" xfId="1" applyNumberFormat="1" applyFont="1" applyAlignment="1">
      <alignment horizontal="right"/>
    </xf>
    <xf numFmtId="0" fontId="4" fillId="0" borderId="0" xfId="1" applyFont="1"/>
    <xf numFmtId="14" fontId="60" fillId="0" borderId="0" xfId="1" applyNumberFormat="1" applyFont="1"/>
    <xf numFmtId="0" fontId="5" fillId="0" borderId="0" xfId="1" applyFont="1" applyAlignment="1">
      <alignment horizontal="right"/>
    </xf>
    <xf numFmtId="49" fontId="9" fillId="0" borderId="0" xfId="1" applyNumberFormat="1" applyFont="1" applyAlignment="1">
      <alignment horizontal="center"/>
    </xf>
    <xf numFmtId="2" fontId="25" fillId="0" borderId="8" xfId="1" applyNumberFormat="1" applyFont="1" applyBorder="1"/>
    <xf numFmtId="0" fontId="25" fillId="0" borderId="8" xfId="1" applyFont="1" applyBorder="1"/>
    <xf numFmtId="49" fontId="61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center"/>
    </xf>
    <xf numFmtId="2" fontId="3" fillId="0" borderId="0" xfId="1" applyNumberFormat="1" applyFont="1"/>
    <xf numFmtId="168" fontId="25" fillId="0" borderId="0" xfId="1" applyNumberFormat="1" applyFont="1"/>
    <xf numFmtId="0" fontId="62" fillId="0" borderId="0" xfId="1" applyFont="1"/>
    <xf numFmtId="1" fontId="62" fillId="11" borderId="10" xfId="1" applyNumberFormat="1" applyFont="1" applyFill="1" applyBorder="1"/>
    <xf numFmtId="0" fontId="63" fillId="0" borderId="0" xfId="1" applyFont="1" applyAlignment="1">
      <alignment horizontal="left"/>
    </xf>
    <xf numFmtId="1" fontId="10" fillId="10" borderId="9" xfId="1" applyNumberFormat="1" applyFont="1" applyFill="1"/>
  </cellXfs>
  <cellStyles count="2">
    <cellStyle name="Normal" xfId="0" builtinId="0" customBuiltin="1"/>
    <cellStyle name="Standard 2" xfId="1"/>
  </cellStyles>
  <tableStyles count="0"/>
  <extLst>
    <ext uri="smNativeData">
      <pm:charStyles xmlns:pm="smNativeData" id="1776146825" count="1">
        <pm:charStyle name="Normal" fontId="0"/>
      </pm:charStyles>
      <pm:colors xmlns:pm="smNativeData" id="1776146825" count="11">
        <pm:color name="Farbe 29" rgb="FCD5B4"/>
        <pm:color name="Farbe 32" rgb="FABF8F"/>
        <pm:color name="Farbe 28" rgb="FF6600"/>
        <pm:color name="Farbe 27" rgb="008000"/>
        <pm:color name="Farbe 25" rgb="800080"/>
        <pm:color name="Farbe 26" rgb="660066"/>
        <pm:color name="Farbe 30" rgb="FFE0E0"/>
        <pm:color name="Farbe 31" rgb="FFFF9E"/>
        <pm:color name="Farbe 32" rgb="FF9E9E"/>
        <pm:color name="Farbe 33" rgb="E0FFFF"/>
        <pm:color name="Farbe 34" rgb="E0FF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U46"/>
  <sheetViews>
    <sheetView tabSelected="1" view="normal" workbookViewId="0">
      <selection activeCell="A1" sqref="A1"/>
    </sheetView>
  </sheetViews>
  <sheetFormatPr baseColWidth="9" defaultColWidth="10.000000" defaultRowHeight="13.45"/>
  <cols>
    <col min="7" max="7" width="11.558559" customWidth="1"/>
  </cols>
  <sheetData>
    <row r="1" spans="1:21">
      <c r="A1" s="3"/>
      <c r="B1" s="3"/>
      <c r="C1" s="159" t="s">
        <v>0</v>
      </c>
      <c r="D1" s="3"/>
      <c r="E1" s="4"/>
      <c r="F1" s="4"/>
      <c r="G1" s="5"/>
      <c r="H1" s="6"/>
      <c r="I1" s="7"/>
      <c r="J1" s="8"/>
      <c r="K1" s="24"/>
      <c r="L1" s="25"/>
      <c r="M1" s="25"/>
      <c r="N1" s="1"/>
      <c r="O1" s="25"/>
      <c r="P1" s="25"/>
      <c r="Q1" s="25"/>
      <c r="R1" s="25"/>
      <c r="S1" s="25"/>
      <c r="T1" s="25"/>
      <c r="U1" s="1"/>
    </row>
    <row r="2" spans="1:21">
      <c r="A2" s="3"/>
      <c r="B2" s="3"/>
      <c r="C2" s="159" t="s">
        <v>1</v>
      </c>
      <c r="D2" s="3"/>
      <c r="E2" s="4"/>
      <c r="F2" s="4"/>
      <c r="G2" s="5"/>
      <c r="H2" s="6"/>
      <c r="I2" s="7"/>
      <c r="J2" s="8"/>
      <c r="K2" s="25"/>
      <c r="L2" s="25"/>
      <c r="M2" s="25"/>
      <c r="N2" s="1"/>
      <c r="O2" s="25"/>
      <c r="P2" s="25"/>
      <c r="Q2" s="25"/>
      <c r="R2" s="25"/>
      <c r="S2" s="25"/>
      <c r="T2" s="25"/>
      <c r="U2" s="1"/>
    </row>
    <row r="3" spans="1:21">
      <c r="A3" s="3"/>
      <c r="B3" s="3"/>
      <c r="C3" s="3"/>
      <c r="D3" s="3"/>
      <c r="E3" s="4"/>
      <c r="F3" s="4"/>
      <c r="G3" s="5"/>
      <c r="H3" s="6"/>
      <c r="I3" s="7"/>
      <c r="J3" s="8"/>
      <c r="K3" s="25"/>
      <c r="L3" s="25"/>
      <c r="M3" s="25"/>
      <c r="N3" s="1"/>
      <c r="O3" s="25"/>
      <c r="P3" s="25"/>
      <c r="Q3" s="25"/>
      <c r="R3" s="25"/>
      <c r="S3" s="25"/>
      <c r="T3" s="25"/>
      <c r="U3" s="1"/>
    </row>
    <row r="4" spans="1:21">
      <c r="A4" s="3"/>
      <c r="B4" s="3"/>
      <c r="C4" s="3"/>
      <c r="D4" s="3"/>
      <c r="E4" s="4" t="s">
        <v>2</v>
      </c>
      <c r="F4" s="4" t="s">
        <v>3</v>
      </c>
      <c r="G4" s="5" t="s">
        <v>4</v>
      </c>
      <c r="H4" s="6" t="s">
        <v>5</v>
      </c>
      <c r="I4" s="7"/>
      <c r="J4" s="8" t="s">
        <v>6</v>
      </c>
      <c r="K4" s="9" t="s">
        <v>7</v>
      </c>
      <c r="L4" s="10"/>
      <c r="M4" s="11"/>
      <c r="N4" s="1"/>
      <c r="O4" s="12" t="str">
        <f>CONCATENATE("1.9.",B34)</f>
        <v>1.9.2025</v>
      </c>
      <c r="P4" s="12" t="s">
        <v>8</v>
      </c>
      <c r="Q4" s="13" t="str">
        <f>CONCATENATE("1.12.",B34)</f>
        <v>1.12.2025</v>
      </c>
      <c r="R4" s="13" t="s">
        <v>8</v>
      </c>
      <c r="S4" s="14" t="str">
        <f>CONCATENATE("1.3.",B34+1)</f>
        <v>1.3.2026</v>
      </c>
      <c r="T4" s="15" t="s">
        <v>8</v>
      </c>
      <c r="U4" s="1"/>
    </row>
    <row r="5" spans="1:21">
      <c r="A5" s="16" t="str">
        <f>CONCATENATE(B34,"/",B34+1)</f>
        <v>2025/2026</v>
      </c>
      <c r="B5" s="16"/>
      <c r="C5" s="17"/>
      <c r="D5" s="17"/>
      <c r="E5" s="18"/>
      <c r="F5" s="19"/>
      <c r="G5" s="20"/>
      <c r="H5" s="21"/>
      <c r="I5" s="22"/>
      <c r="J5" s="23"/>
      <c r="K5" s="24"/>
      <c r="L5" s="25"/>
      <c r="M5" s="26"/>
      <c r="N5" s="1"/>
      <c r="O5" s="1"/>
      <c r="P5" s="1"/>
      <c r="Q5" s="1"/>
      <c r="R5" s="1"/>
      <c r="S5" s="1"/>
      <c r="T5" s="1"/>
      <c r="U5" s="1"/>
    </row>
    <row r="6" spans="1:21">
      <c r="A6" s="3"/>
      <c r="B6" s="27"/>
      <c r="C6" s="28">
        <f>ROW(A6)-2</f>
        <v>4</v>
      </c>
      <c r="D6" s="29" t="s">
        <v>9</v>
      </c>
      <c r="E6" s="30"/>
      <c r="F6" s="30"/>
      <c r="G6" s="31" t="n">
        <v>43569</v>
      </c>
      <c r="H6" s="32" t="n">
        <v>46082</v>
      </c>
      <c r="I6" s="33"/>
      <c r="J6" s="34" t="str">
        <f>DATEDIF(G6,H6,"y")&amp;" J + "&amp;DATEDIF(G6,H6,"ym")&amp;" Monate "</f>
        <v>6 J + 10 Monate </v>
      </c>
      <c r="K6" s="35"/>
      <c r="L6" s="25"/>
      <c r="M6" s="26"/>
      <c r="N6" s="36"/>
      <c r="O6" s="8">
        <f>DATEDIF(G6,O4,"Y")</f>
        <v>6</v>
      </c>
      <c r="P6" s="37">
        <f aca="1">INDEX(C39:C44,O6)</f>
        <v>0.109000000000000007</v>
      </c>
      <c r="Q6" s="8">
        <f>DATEDIF(G6,Q4,"Y")</f>
        <v>6</v>
      </c>
      <c r="R6" s="37">
        <f aca="1">INDEX(C39:C44,Q6)</f>
        <v>0.109000000000000007</v>
      </c>
      <c r="S6" s="8">
        <f>DATEDIF(G6,S4,"Y")</f>
        <v>6</v>
      </c>
      <c r="T6" s="37">
        <f aca="1">INDEX(C39:C44,S6)</f>
        <v>0.109000000000000007</v>
      </c>
      <c r="U6" s="38"/>
    </row>
    <row r="7" spans="1:21">
      <c r="A7" s="3"/>
      <c r="B7" s="27"/>
      <c r="C7" s="28">
        <f>ROW(A7)-2</f>
        <v>5</v>
      </c>
      <c r="D7" s="28" t="s">
        <v>10</v>
      </c>
      <c r="E7" s="30"/>
      <c r="F7" s="30"/>
      <c r="G7" s="31" t="n">
        <v>43592</v>
      </c>
      <c r="H7" s="32" t="n">
        <v>46082</v>
      </c>
      <c r="I7" s="39"/>
      <c r="J7" s="34" t="str">
        <f>DATEDIF(G7,H7,"y")&amp;" J + "&amp;DATEDIF(G7,H7,"ym")&amp;" Monate "</f>
        <v>6 J + 9 Monate </v>
      </c>
      <c r="K7" s="35"/>
      <c r="L7" s="25"/>
      <c r="M7" s="26"/>
      <c r="N7" s="26"/>
      <c r="O7" s="8">
        <f>DATEDIF(G7,O4,"Y")</f>
        <v>6</v>
      </c>
      <c r="P7" s="37">
        <f aca="1">INDEX(C39:C44,O7)</f>
        <v>0.109000000000000007</v>
      </c>
      <c r="Q7" s="8">
        <f>DATEDIF(G7,Q4,"Y")</f>
        <v>6</v>
      </c>
      <c r="R7" s="37">
        <f aca="1">INDEX(C39:C44,Q7)</f>
        <v>0.109000000000000007</v>
      </c>
      <c r="S7" s="8">
        <f>DATEDIF(G7,S4,"Y")</f>
        <v>6</v>
      </c>
      <c r="T7" s="37">
        <f aca="1">INDEX(C39:C44,S7)</f>
        <v>0.109000000000000007</v>
      </c>
      <c r="U7" s="38"/>
    </row>
    <row r="8" spans="1:21">
      <c r="A8" s="40"/>
      <c r="B8" s="27"/>
      <c r="C8" s="28">
        <f>ROW(A8)-2</f>
        <v>6</v>
      </c>
      <c r="D8" s="28" t="s">
        <v>9</v>
      </c>
      <c r="E8" s="41"/>
      <c r="F8" s="41"/>
      <c r="G8" s="42" t="n">
        <v>43692</v>
      </c>
      <c r="H8" s="32" t="n">
        <v>46082</v>
      </c>
      <c r="I8" s="43" t="s">
        <v>11</v>
      </c>
      <c r="J8" s="44" t="str">
        <f>DATEDIF(G8,H8,"y")&amp;" J + "&amp;DATEDIF(G8,H8,"ym")&amp;" Monate "</f>
        <v>6 J + 6 Monate </v>
      </c>
      <c r="K8" s="24"/>
      <c r="L8" s="25"/>
      <c r="M8" s="26"/>
      <c r="N8" s="45"/>
      <c r="O8" s="8">
        <f>DATEDIF(G8,O4,"Y")</f>
        <v>6</v>
      </c>
      <c r="P8" s="46">
        <f aca="1">INDEX(C39:C44,O8)</f>
        <v>0.109000000000000007</v>
      </c>
      <c r="Q8" s="8">
        <f>DATEDIF(G8,Q4,"Y")</f>
        <v>6</v>
      </c>
      <c r="R8" s="46">
        <f aca="1">INDEX(C39:C44,Q8)</f>
        <v>0.109000000000000007</v>
      </c>
      <c r="S8" s="8">
        <f>DATEDIF(G8,S4,"Y")</f>
        <v>6</v>
      </c>
      <c r="T8" s="46">
        <f aca="1">INDEX(C39:C44,S8)</f>
        <v>0.109000000000000007</v>
      </c>
      <c r="U8" s="38"/>
    </row>
    <row r="9" spans="1:21">
      <c r="A9" s="47"/>
      <c r="B9" s="27"/>
      <c r="C9" s="28">
        <f>ROW(A9)-2</f>
        <v>7</v>
      </c>
      <c r="D9" s="28" t="s">
        <v>9</v>
      </c>
      <c r="E9" s="41"/>
      <c r="F9" s="41"/>
      <c r="G9" s="42" t="n">
        <v>43726</v>
      </c>
      <c r="H9" s="32" t="n">
        <v>46082</v>
      </c>
      <c r="I9" s="48"/>
      <c r="J9" s="44" t="str">
        <f>DATEDIF(G9,H9,"y")&amp;" J + "&amp;DATEDIF(G9,H9,"ym")&amp;" Monate "</f>
        <v>6 J + 5 Monate </v>
      </c>
      <c r="K9" s="47"/>
      <c r="L9" s="49"/>
      <c r="M9" s="50"/>
      <c r="N9" s="45"/>
      <c r="O9" s="8">
        <f>DATEDIF(G9,O4,"Y")</f>
        <v>5</v>
      </c>
      <c r="P9" s="46">
        <f aca="1">INDEX(C39:C44,O9)</f>
        <v>0.109000000000000007</v>
      </c>
      <c r="Q9" s="8">
        <f>DATEDIF(G9,Q4,"Y")</f>
        <v>6</v>
      </c>
      <c r="R9" s="46">
        <f aca="1">INDEX(C39:C44,Q9)</f>
        <v>0.109000000000000007</v>
      </c>
      <c r="S9" s="8">
        <f>DATEDIF(G9,S4,"Y")</f>
        <v>6</v>
      </c>
      <c r="T9" s="46">
        <f aca="1">INDEX(C39:C44,S9)</f>
        <v>0.109000000000000007</v>
      </c>
      <c r="U9" s="45"/>
    </row>
    <row r="10" spans="1:21">
      <c r="A10" s="51"/>
      <c r="B10" s="27"/>
      <c r="C10" s="28">
        <f>ROW(A10)-2</f>
        <v>8</v>
      </c>
      <c r="D10" s="28" t="s">
        <v>10</v>
      </c>
      <c r="E10" s="41"/>
      <c r="F10" s="41"/>
      <c r="G10" s="42" t="n">
        <v>43902</v>
      </c>
      <c r="H10" s="32" t="n">
        <v>46082</v>
      </c>
      <c r="I10" s="43"/>
      <c r="J10" s="44" t="str">
        <f>DATEDIF(G10,H10,"y")&amp;" J + "&amp;DATEDIF(G10,H10,"ym")&amp;" Monate "</f>
        <v>5 J + 11 Monate </v>
      </c>
      <c r="K10" s="52"/>
      <c r="L10" s="53"/>
      <c r="M10" s="54"/>
      <c r="N10" s="54"/>
      <c r="O10" s="8">
        <f>DATEDIF(G10,O4,"Y")</f>
        <v>5</v>
      </c>
      <c r="P10" s="37">
        <f aca="1">INDEX(C39:C44,O10)</f>
        <v>0.109000000000000007</v>
      </c>
      <c r="Q10" s="8">
        <f>DATEDIF(G10,Q4,"Y")</f>
        <v>5</v>
      </c>
      <c r="R10" s="37">
        <f aca="1">INDEX(C39:C44,Q10)</f>
        <v>0.109000000000000007</v>
      </c>
      <c r="S10" s="8">
        <f>DATEDIF(G10,S4,"Y")</f>
        <v>5</v>
      </c>
      <c r="T10" s="37">
        <f aca="1">INDEX(C39:C44,S10)</f>
        <v>0.109000000000000007</v>
      </c>
      <c r="U10" s="38"/>
    </row>
    <row r="11" spans="1:21">
      <c r="A11" s="55"/>
      <c r="B11" s="27"/>
      <c r="C11" s="28">
        <f>ROW(A11)-2</f>
        <v>9</v>
      </c>
      <c r="D11" s="28" t="s">
        <v>10</v>
      </c>
      <c r="E11" s="41"/>
      <c r="F11" s="41"/>
      <c r="G11" s="42" t="n">
        <v>43936</v>
      </c>
      <c r="H11" s="32" t="n">
        <v>46082</v>
      </c>
      <c r="I11" s="43"/>
      <c r="J11" s="56" t="str">
        <f>DATEDIF(G11,H11,"y")&amp;" J + "&amp;DATEDIF(G11,H11,"ym")&amp;" Monate "</f>
        <v>5 J + 10 Monate </v>
      </c>
      <c r="K11" s="57"/>
      <c r="L11" s="49"/>
      <c r="M11" s="26"/>
      <c r="N11" s="58"/>
      <c r="O11" s="8">
        <f>DATEDIF(G11,O4,"Y")</f>
        <v>5</v>
      </c>
      <c r="P11" s="37">
        <f aca="1">INDEX(C39:C44,O11)</f>
        <v>0.109000000000000007</v>
      </c>
      <c r="Q11" s="8">
        <f>DATEDIF(G11,Q4,"Y")</f>
        <v>5</v>
      </c>
      <c r="R11" s="37">
        <f aca="1">INDEX(C39:C44,Q11)</f>
        <v>0.109000000000000007</v>
      </c>
      <c r="S11" s="8">
        <f>DATEDIF(G11,S4,"Y")</f>
        <v>5</v>
      </c>
      <c r="T11" s="37">
        <f aca="1">INDEX(C39:C44,S11)</f>
        <v>0.109000000000000007</v>
      </c>
      <c r="U11" s="38"/>
    </row>
    <row r="12" spans="1:21">
      <c r="A12" s="59"/>
      <c r="B12" s="27"/>
      <c r="C12" s="28">
        <f>ROW(A12)-2</f>
        <v>10</v>
      </c>
      <c r="D12" s="28" t="s">
        <v>10</v>
      </c>
      <c r="E12" s="41"/>
      <c r="F12" s="41"/>
      <c r="G12" s="42" t="n">
        <v>43972</v>
      </c>
      <c r="H12" s="32" t="n">
        <v>46082</v>
      </c>
      <c r="I12" s="43"/>
      <c r="J12" s="44" t="str">
        <f>DATEDIF(G12,H12,"y")&amp;" J + "&amp;DATEDIF(G12,H12,"ym")&amp;" Monate "</f>
        <v>5 J + 9 Monate </v>
      </c>
      <c r="K12" s="35"/>
      <c r="L12" s="25"/>
      <c r="M12" s="26"/>
      <c r="N12" s="26"/>
      <c r="O12" s="8">
        <f>DATEDIF(G12,O4,"Y")</f>
        <v>5</v>
      </c>
      <c r="P12" s="37">
        <f aca="1">INDEX(C39:C44,O12)</f>
        <v>0.109000000000000007</v>
      </c>
      <c r="Q12" s="8">
        <f>DATEDIF(G12,Q4,"Y")</f>
        <v>5</v>
      </c>
      <c r="R12" s="37">
        <f aca="1">INDEX(C39:C44,Q12)</f>
        <v>0.109000000000000007</v>
      </c>
      <c r="S12" s="8">
        <f>DATEDIF(G12,S4,"Y")</f>
        <v>5</v>
      </c>
      <c r="T12" s="37">
        <f aca="1">INDEX(C39:C44,S12)</f>
        <v>0.109000000000000007</v>
      </c>
      <c r="U12" s="60"/>
    </row>
    <row r="13" spans="1:21">
      <c r="A13" s="61"/>
      <c r="B13" s="47"/>
      <c r="C13" s="28">
        <f>ROW(A13)-2</f>
        <v>11</v>
      </c>
      <c r="D13" s="28" t="s">
        <v>10</v>
      </c>
      <c r="E13" s="41"/>
      <c r="F13" s="41"/>
      <c r="G13" s="42" t="n">
        <v>44011</v>
      </c>
      <c r="H13" s="32" t="n">
        <v>46082</v>
      </c>
      <c r="I13" s="43"/>
      <c r="J13" s="44" t="str">
        <f>DATEDIF(G13,H13,"y")&amp;" J + "&amp;DATEDIF(G13,H13,"ym")&amp;" Monate "</f>
        <v>5 J + 8 Monate </v>
      </c>
      <c r="K13" s="24"/>
      <c r="L13" s="25"/>
      <c r="M13" s="26"/>
      <c r="N13" s="26"/>
      <c r="O13" s="8">
        <f>DATEDIF(G13,O4,"Y")</f>
        <v>5</v>
      </c>
      <c r="P13" s="37">
        <f aca="1">INDEX(C39:C44,O13)</f>
        <v>0.109000000000000007</v>
      </c>
      <c r="Q13" s="8">
        <f>DATEDIF(G13,Q4,"Y")</f>
        <v>5</v>
      </c>
      <c r="R13" s="37">
        <f aca="1">INDEX(C39:C44,Q13)</f>
        <v>0.109000000000000007</v>
      </c>
      <c r="S13" s="8">
        <f>DATEDIF(G13,S4,"Y")</f>
        <v>5</v>
      </c>
      <c r="T13" s="37">
        <f aca="1">INDEX(C39:C44,S13)</f>
        <v>0.109000000000000007</v>
      </c>
      <c r="U13" s="60"/>
    </row>
    <row r="14" spans="1:21">
      <c r="A14" s="62"/>
      <c r="B14" s="63"/>
      <c r="C14" s="28">
        <f>ROW(A14)-2</f>
        <v>12</v>
      </c>
      <c r="D14" s="28" t="s">
        <v>10</v>
      </c>
      <c r="E14" s="64"/>
      <c r="F14" s="64"/>
      <c r="G14" s="65" t="n">
        <v>44071</v>
      </c>
      <c r="H14" s="32" t="n">
        <v>46082</v>
      </c>
      <c r="I14" s="66"/>
      <c r="J14" s="67" t="str">
        <f>DATEDIF(G14,H14,"y")&amp;" J + "&amp;DATEDIF(G14,H14,"ym")&amp;" Monate "</f>
        <v>5 J + 6 Monate </v>
      </c>
      <c r="K14" s="68"/>
      <c r="L14" s="69"/>
      <c r="M14" s="26"/>
      <c r="N14" s="70"/>
      <c r="O14" s="8">
        <f>DATEDIF(G14,O4,"Y")</f>
        <v>5</v>
      </c>
      <c r="P14" s="37">
        <f aca="1">INDEX(C39:C44,O14)</f>
        <v>0.109000000000000007</v>
      </c>
      <c r="Q14" s="8">
        <f>DATEDIF(G14,Q4,"Y")</f>
        <v>5</v>
      </c>
      <c r="R14" s="37">
        <f aca="1">INDEX(C39:C44,Q14)</f>
        <v>0.109000000000000007</v>
      </c>
      <c r="S14" s="8">
        <f>DATEDIF(G14,S4,"Y")</f>
        <v>5</v>
      </c>
      <c r="T14" s="37">
        <f aca="1">INDEX(C39:C44,S14)</f>
        <v>0.109000000000000007</v>
      </c>
      <c r="U14" s="60"/>
    </row>
    <row r="15" spans="1:21">
      <c r="A15" s="59"/>
      <c r="B15" s="71"/>
      <c r="C15" s="28">
        <f>ROW(A15)-2</f>
        <v>13</v>
      </c>
      <c r="D15" s="28" t="s">
        <v>9</v>
      </c>
      <c r="E15" s="64"/>
      <c r="F15" s="64"/>
      <c r="G15" s="65" t="n">
        <v>44206</v>
      </c>
      <c r="H15" s="32" t="n">
        <v>46082</v>
      </c>
      <c r="I15" s="72"/>
      <c r="J15" s="73" t="str">
        <f>DATEDIF(G15,H15,"y")&amp;" J + "&amp;DATEDIF(G15,H15,"ym")&amp;" Monate "</f>
        <v>5 J + 1 Monate </v>
      </c>
      <c r="K15" s="74"/>
      <c r="L15" s="69"/>
      <c r="M15" s="26"/>
      <c r="N15" s="26"/>
      <c r="O15" s="8">
        <f>DATEDIF(G15,O4,"Y")</f>
        <v>4</v>
      </c>
      <c r="P15" s="37">
        <f aca="1">INDEX(C39:C44,O15)</f>
        <v>0.109000000000000007</v>
      </c>
      <c r="Q15" s="8">
        <f>DATEDIF(G15,Q4,"Y")</f>
        <v>4</v>
      </c>
      <c r="R15" s="75">
        <f aca="1">INDEX(C39:C44,Q15)</f>
        <v>0.109000000000000007</v>
      </c>
      <c r="S15" s="8">
        <f>DATEDIF(G15,S4,"Y")</f>
        <v>5</v>
      </c>
      <c r="T15" s="75">
        <f aca="1">INDEX(C39:C44,S15)</f>
        <v>0.109000000000000007</v>
      </c>
      <c r="U15" s="76"/>
    </row>
    <row r="16" spans="1:21">
      <c r="A16" s="59"/>
      <c r="B16" s="26"/>
      <c r="C16" s="28">
        <f>ROW(A16)-2</f>
        <v>14</v>
      </c>
      <c r="D16" s="28" t="s">
        <v>9</v>
      </c>
      <c r="E16" s="64"/>
      <c r="F16" s="64"/>
      <c r="G16" s="65" t="n">
        <v>44267</v>
      </c>
      <c r="H16" s="32" t="n">
        <v>46082</v>
      </c>
      <c r="I16" s="33"/>
      <c r="J16" s="67" t="str">
        <f>DATEDIF(G16,H16,"y")&amp;" J + "&amp;DATEDIF(G16,H16,"ym")&amp;" Monate "</f>
        <v>4 J + 11 Monate </v>
      </c>
      <c r="K16" s="47" t="s">
        <v>12</v>
      </c>
      <c r="L16" s="49"/>
      <c r="M16" s="54"/>
      <c r="N16" s="54"/>
      <c r="O16" s="8">
        <f>DATEDIF(G16,O4,"Y")</f>
        <v>4</v>
      </c>
      <c r="P16" s="37">
        <f aca="1">INDEX(C39:C44,O16)</f>
        <v>0.109000000000000007</v>
      </c>
      <c r="Q16" s="8">
        <f>DATEDIF(G16,Q4,"Y")</f>
        <v>4</v>
      </c>
      <c r="R16" s="75">
        <f aca="1">INDEX(C39:C44,Q16)</f>
        <v>0.109000000000000007</v>
      </c>
      <c r="S16" s="8">
        <f>DATEDIF(G16,S4,"Y")</f>
        <v>4</v>
      </c>
      <c r="T16" s="75">
        <f aca="1">INDEX(C39:C44,S16)</f>
        <v>0.109000000000000007</v>
      </c>
      <c r="U16" s="76"/>
    </row>
    <row r="17" spans="1:21">
      <c r="A17" s="77"/>
      <c r="B17" s="78"/>
      <c r="C17" s="28">
        <f>ROW(A17)-2</f>
        <v>15</v>
      </c>
      <c r="D17" s="17" t="s">
        <v>9</v>
      </c>
      <c r="E17" s="64"/>
      <c r="F17" s="64"/>
      <c r="G17" s="65" t="n">
        <v>44279</v>
      </c>
      <c r="H17" s="32" t="n">
        <v>46082</v>
      </c>
      <c r="I17" s="79"/>
      <c r="J17" s="80" t="str">
        <f>DATEDIF(G17,H17,"y")&amp;" J + "&amp;DATEDIF(G17,H17,"ym")&amp;" Monate "</f>
        <v>4 J + 11 Monate </v>
      </c>
      <c r="K17" s="47" t="s">
        <v>13</v>
      </c>
      <c r="L17" s="49"/>
      <c r="M17" s="81"/>
      <c r="N17" s="82"/>
      <c r="O17" s="8">
        <f>DATEDIF(G17,O4,"Y")</f>
        <v>4</v>
      </c>
      <c r="P17" s="37">
        <f aca="1">INDEX(C39:C44,O17)</f>
        <v>0.109000000000000007</v>
      </c>
      <c r="Q17" s="8">
        <f>DATEDIF(G17,Q4,"Y")</f>
        <v>4</v>
      </c>
      <c r="R17" s="75">
        <f aca="1">INDEX(C39:C44,Q17)</f>
        <v>0.109000000000000007</v>
      </c>
      <c r="S17" s="8">
        <f>DATEDIF(G17,S4,"Y")</f>
        <v>4</v>
      </c>
      <c r="T17" s="46">
        <f aca="1">INDEX(C39:C44,S17)</f>
        <v>0.109000000000000007</v>
      </c>
      <c r="U17" s="76"/>
    </row>
    <row r="18" spans="1:21">
      <c r="A18" s="83"/>
      <c r="B18" s="84"/>
      <c r="C18" s="28">
        <f>ROW(A18)-2</f>
        <v>16</v>
      </c>
      <c r="D18" s="28" t="s">
        <v>9</v>
      </c>
      <c r="E18" s="85"/>
      <c r="F18" s="85"/>
      <c r="G18" s="86" t="n">
        <v>44495</v>
      </c>
      <c r="H18" s="32" t="n">
        <v>46082</v>
      </c>
      <c r="I18" s="43" t="s">
        <v>11</v>
      </c>
      <c r="J18" s="87" t="str">
        <f>DATEDIF(G18,H18,"y")&amp;" J + "&amp;DATEDIF(G18,H18,"ym")&amp;" Monate "</f>
        <v>4 J + 4 Monate </v>
      </c>
      <c r="K18" s="47"/>
      <c r="L18" s="49"/>
      <c r="M18" s="26"/>
      <c r="N18" s="26"/>
      <c r="O18" s="8">
        <f>DATEDIF(G18,O4,"Y")</f>
        <v>3</v>
      </c>
      <c r="P18" s="37">
        <f aca="1">INDEX(C39:C44,O18)</f>
        <v>0.109000000000000007</v>
      </c>
      <c r="Q18" s="8">
        <f>DATEDIF(G18,Q4,"Y")</f>
        <v>4</v>
      </c>
      <c r="R18" s="75">
        <f aca="1">INDEX(C39:C44,Q18)</f>
        <v>0.109000000000000007</v>
      </c>
      <c r="S18" s="8">
        <f>DATEDIF(G18,S4,"Y")</f>
        <v>4</v>
      </c>
      <c r="T18" s="75">
        <f aca="1">INDEX(C39:C44,S18)</f>
        <v>0.109000000000000007</v>
      </c>
      <c r="U18" s="76"/>
    </row>
    <row r="19" spans="1:21">
      <c r="A19" s="88"/>
      <c r="B19" s="89"/>
      <c r="C19" s="28">
        <f>ROW(A19)-2</f>
        <v>17</v>
      </c>
      <c r="D19" s="90" t="s">
        <v>9</v>
      </c>
      <c r="E19" s="85"/>
      <c r="F19" s="85"/>
      <c r="G19" s="86" t="n">
        <v>44498</v>
      </c>
      <c r="H19" s="32" t="n">
        <v>46082</v>
      </c>
      <c r="I19" s="91"/>
      <c r="J19" s="87" t="str">
        <f>DATEDIF(G19,H19,"y")&amp;" J + "&amp;DATEDIF(G19,H19,"ym")&amp;" Monate "</f>
        <v>4 J + 4 Monate </v>
      </c>
      <c r="K19" s="57"/>
      <c r="L19" s="49"/>
      <c r="M19" s="26"/>
      <c r="N19" s="26"/>
      <c r="O19" s="8">
        <f>DATEDIF(G19,O4,"Y")</f>
        <v>3</v>
      </c>
      <c r="P19" s="37">
        <f aca="1">INDEX(C39:C44,O19)</f>
        <v>0.109000000000000007</v>
      </c>
      <c r="Q19" s="8">
        <f>DATEDIF(G19,Q4,"Y")</f>
        <v>4</v>
      </c>
      <c r="R19" s="37">
        <f aca="1">INDEX(C39:C44,Q19)</f>
        <v>0.109000000000000007</v>
      </c>
      <c r="S19" s="8">
        <f>DATEDIF(G19,S4,"Y")</f>
        <v>4</v>
      </c>
      <c r="T19" s="37">
        <f aca="1">INDEX(C39:C44,S19)</f>
        <v>0.109000000000000007</v>
      </c>
      <c r="U19" s="92"/>
    </row>
    <row r="20" spans="1:21">
      <c r="A20" s="88"/>
      <c r="B20" s="78"/>
      <c r="C20" s="28">
        <f>ROW(A20)-2</f>
        <v>18</v>
      </c>
      <c r="D20" s="28" t="s">
        <v>10</v>
      </c>
      <c r="E20" s="93"/>
      <c r="F20" s="93"/>
      <c r="G20" s="94" t="n">
        <v>44637</v>
      </c>
      <c r="H20" s="95" t="n">
        <v>46266</v>
      </c>
      <c r="I20" s="96" t="s">
        <v>11</v>
      </c>
      <c r="J20" s="97" t="str">
        <f>DATEDIF(G20,H20,"y")&amp;" J + "&amp;DATEDIF(G20,H20,"ym")&amp;" Monate "</f>
        <v>4 J + 5 Monate </v>
      </c>
      <c r="K20" s="27" t="s">
        <v>14</v>
      </c>
      <c r="L20" s="98"/>
      <c r="M20" s="26"/>
      <c r="N20" s="26"/>
      <c r="O20" s="8">
        <f>DATEDIF(G20,O4,"Y")</f>
        <v>3</v>
      </c>
      <c r="P20" s="37">
        <f aca="1">INDEX(C39:C44,O20)</f>
        <v>0.109000000000000007</v>
      </c>
      <c r="Q20" s="8">
        <f>DATEDIF(G20,Q4,"Y")</f>
        <v>3</v>
      </c>
      <c r="R20" s="37">
        <f aca="1">INDEX(C39:C44,Q20)</f>
        <v>0.109000000000000007</v>
      </c>
      <c r="S20" s="8">
        <f>DATEDIF(G20,S4,"Y")</f>
        <v>3</v>
      </c>
      <c r="T20" s="37">
        <f aca="1">INDEX(C39:C44,S20)</f>
        <v>0.109000000000000007</v>
      </c>
      <c r="U20" s="60"/>
    </row>
    <row r="21" spans="1:21">
      <c r="A21" s="2"/>
      <c r="B21" s="78"/>
      <c r="C21" s="28">
        <f>ROW(A21)-2</f>
        <v>19</v>
      </c>
      <c r="D21" s="28" t="s">
        <v>9</v>
      </c>
      <c r="E21" s="99"/>
      <c r="F21" s="99"/>
      <c r="G21" s="100" t="n">
        <v>44855</v>
      </c>
      <c r="H21" s="32" t="n">
        <v>46082</v>
      </c>
      <c r="I21" s="43" t="s">
        <v>11</v>
      </c>
      <c r="J21" s="101" t="str">
        <f>DATEDIF(G21,H21,"y")&amp;" J + "&amp;DATEDIF(G21,H21,"ym")&amp;" Monate "</f>
        <v>3 J + 4 Monate </v>
      </c>
      <c r="K21" s="47" t="s">
        <v>13</v>
      </c>
      <c r="L21" s="49"/>
      <c r="M21" s="81"/>
      <c r="N21" s="26"/>
      <c r="O21" s="8">
        <f>DATEDIF(G21,O4,"Y")</f>
        <v>2</v>
      </c>
      <c r="P21" s="37">
        <f aca="1">INDEX(C39:C44,O21)</f>
        <v>0.220000000000000018</v>
      </c>
      <c r="Q21" s="8">
        <f>DATEDIF(G21,Q4,"Y")</f>
        <v>3</v>
      </c>
      <c r="R21" s="37">
        <f aca="1">INDEX(C39:C44,Q21)</f>
        <v>0.109000000000000007</v>
      </c>
      <c r="S21" s="8">
        <f>DATEDIF(G21,S4,"Y")</f>
        <v>3</v>
      </c>
      <c r="T21" s="37">
        <f aca="1">INDEX(C39:C44,S21)</f>
        <v>0.109000000000000007</v>
      </c>
      <c r="U21" s="102"/>
    </row>
    <row r="22" spans="1:21">
      <c r="A22" s="88"/>
      <c r="B22" s="78"/>
      <c r="C22" s="28">
        <f>ROW(A22)-2</f>
        <v>20</v>
      </c>
      <c r="D22" s="28" t="s">
        <v>9</v>
      </c>
      <c r="E22" s="99"/>
      <c r="F22" s="99"/>
      <c r="G22" s="100" t="n">
        <v>44945</v>
      </c>
      <c r="H22" s="32" t="n">
        <v>46082</v>
      </c>
      <c r="I22" s="43" t="s">
        <v>11</v>
      </c>
      <c r="J22" s="101" t="str">
        <f>DATEDIF(G22,H22,"y")&amp;" J + "&amp;DATEDIF(G22,H22,"ym")&amp;" Monate "</f>
        <v>3 J + 1 Monate </v>
      </c>
      <c r="K22" s="103" t="s">
        <v>15</v>
      </c>
      <c r="L22" s="104"/>
      <c r="M22" s="81"/>
      <c r="N22" s="26"/>
      <c r="O22" s="8">
        <f>DATEDIF(G22,O4,"Y")</f>
        <v>2</v>
      </c>
      <c r="P22" s="37">
        <f aca="1">INDEX(C39:C44,O22)</f>
        <v>0.220000000000000018</v>
      </c>
      <c r="Q22" s="8">
        <f>DATEDIF(G22,Q4,"Y")</f>
        <v>2</v>
      </c>
      <c r="R22" s="37">
        <f aca="1">INDEX(C39:C44,Q22)</f>
        <v>0.220000000000000018</v>
      </c>
      <c r="S22" s="8">
        <f>DATEDIF(G22,S4,"Y")</f>
        <v>3</v>
      </c>
      <c r="T22" s="37">
        <f aca="1">INDEX(C39:C44,S22)</f>
        <v>0.109000000000000007</v>
      </c>
      <c r="U22" s="102"/>
    </row>
    <row r="23" spans="1:21">
      <c r="A23" s="88"/>
      <c r="B23" s="78"/>
      <c r="C23" s="28">
        <f>ROW(A23)-2</f>
        <v>21</v>
      </c>
      <c r="D23" s="28" t="s">
        <v>10</v>
      </c>
      <c r="E23" s="105"/>
      <c r="F23" s="105"/>
      <c r="G23" s="106" t="n">
        <v>44977</v>
      </c>
      <c r="H23" s="32" t="n">
        <v>46082</v>
      </c>
      <c r="I23" s="43" t="s">
        <v>11</v>
      </c>
      <c r="J23" s="101" t="str">
        <f>DATEDIF(G23,H23,"y")&amp;" J + "&amp;DATEDIF(G23,H23,"ym")&amp;" Monate "</f>
        <v>3 J + 0 Monate </v>
      </c>
      <c r="K23" s="47" t="s">
        <v>13</v>
      </c>
      <c r="L23" s="49"/>
      <c r="M23" s="81"/>
      <c r="N23" s="50"/>
      <c r="O23" s="8">
        <f>DATEDIF(G23,O4,"Y")</f>
        <v>2</v>
      </c>
      <c r="P23" s="37">
        <f aca="1">INDEX(C39:C44,O23)</f>
        <v>0.220000000000000018</v>
      </c>
      <c r="Q23" s="8">
        <f>DATEDIF(G23,Q4,"Y")</f>
        <v>2</v>
      </c>
      <c r="R23" s="37">
        <f aca="1">INDEX(C39:C44,Q23)</f>
        <v>0.220000000000000018</v>
      </c>
      <c r="S23" s="8">
        <f>DATEDIF(G23,S4,"Y")</f>
        <v>3</v>
      </c>
      <c r="T23" s="37">
        <f aca="1">INDEX(C39:C44,S23)</f>
        <v>0.109000000000000007</v>
      </c>
      <c r="U23" s="102"/>
    </row>
    <row r="24" spans="1:21">
      <c r="A24" s="63"/>
      <c r="B24" s="78"/>
      <c r="C24" s="28">
        <f>ROW(A24)-2</f>
        <v>22</v>
      </c>
      <c r="D24" s="28" t="s">
        <v>10</v>
      </c>
      <c r="E24" s="99"/>
      <c r="F24" s="99"/>
      <c r="G24" s="100" t="n">
        <v>44979</v>
      </c>
      <c r="H24" s="32" t="n">
        <v>46082</v>
      </c>
      <c r="I24" s="107"/>
      <c r="J24" s="101" t="str">
        <f>DATEDIF(G24,H24,"y")&amp;" J + "&amp;DATEDIF(G24,H24,"ym")&amp;" Monate "</f>
        <v>3 J + 0 Monate </v>
      </c>
      <c r="K24" s="103" t="s">
        <v>15</v>
      </c>
      <c r="L24" s="25"/>
      <c r="M24" s="24"/>
      <c r="N24" s="26"/>
      <c r="O24" s="8">
        <f>DATEDIF(G24,O4,"Y")</f>
        <v>2</v>
      </c>
      <c r="P24" s="37">
        <f aca="1">INDEX(C39:C44,O24)</f>
        <v>0.220000000000000018</v>
      </c>
      <c r="Q24" s="8">
        <f>DATEDIF(G24,Q4,"Y")</f>
        <v>2</v>
      </c>
      <c r="R24" s="75">
        <f aca="1">INDEX(C39:C44,Q24)</f>
        <v>0.220000000000000018</v>
      </c>
      <c r="S24" s="8">
        <f>DATEDIF(G24,S4,"Y")</f>
        <v>3</v>
      </c>
      <c r="T24" s="75">
        <f aca="1">INDEX(C39:C44,S24)</f>
        <v>0.109000000000000007</v>
      </c>
      <c r="U24" s="108"/>
    </row>
    <row r="25" spans="1:21">
      <c r="A25" s="3"/>
      <c r="B25" s="78"/>
      <c r="C25" s="28">
        <f>ROW(A25)-2</f>
        <v>23</v>
      </c>
      <c r="D25" s="28" t="s">
        <v>9</v>
      </c>
      <c r="E25" s="99"/>
      <c r="F25" s="99"/>
      <c r="G25" s="100" t="n">
        <v>45013</v>
      </c>
      <c r="H25" s="32" t="n">
        <v>46082</v>
      </c>
      <c r="I25" s="109"/>
      <c r="J25" s="110" t="str">
        <f>DATEDIF(G25,H25,"y")&amp;" J + "&amp;DATEDIF(G25,H25,"ym")&amp;" Monate "</f>
        <v>2 J + 11 Monate </v>
      </c>
      <c r="K25" s="103" t="s">
        <v>16</v>
      </c>
      <c r="L25" s="25"/>
      <c r="M25" s="24"/>
      <c r="N25" s="111"/>
      <c r="O25" s="8">
        <f>DATEDIF(G25,O4,"Y")</f>
        <v>2</v>
      </c>
      <c r="P25" s="112">
        <f aca="1">INDEX(C39:C44,O25)</f>
        <v>0.220000000000000018</v>
      </c>
      <c r="Q25" s="8">
        <f>DATEDIF(G25,Q4,"Y")</f>
        <v>2</v>
      </c>
      <c r="R25" s="37">
        <f aca="1">INDEX(C39:C44,Q25)</f>
        <v>0.220000000000000018</v>
      </c>
      <c r="S25" s="8">
        <f>DATEDIF(G25,S4,"Y")</f>
        <v>2</v>
      </c>
      <c r="T25" s="37">
        <f aca="1">INDEX(C39:C44,S25)</f>
        <v>0.220000000000000018</v>
      </c>
      <c r="U25" s="102"/>
    </row>
    <row r="26" spans="1:21">
      <c r="A26" s="63"/>
      <c r="B26" s="71"/>
      <c r="C26" s="28">
        <f>ROW(A26)-2</f>
        <v>24</v>
      </c>
      <c r="D26" s="113" t="s">
        <v>9</v>
      </c>
      <c r="E26" s="114"/>
      <c r="F26" s="99"/>
      <c r="G26" s="100" t="n">
        <v>45039</v>
      </c>
      <c r="H26" s="32" t="n">
        <v>46082</v>
      </c>
      <c r="I26" s="115"/>
      <c r="J26" s="110" t="str">
        <f>DATEDIF(G26,H26,"y")&amp;" J + "&amp;DATEDIF(G26,H26,"ym")&amp;" Monate "</f>
        <v>2 J + 10 Monate </v>
      </c>
      <c r="K26" s="116" t="s">
        <v>13</v>
      </c>
      <c r="L26" s="117"/>
      <c r="M26" s="81"/>
      <c r="N26" s="111"/>
      <c r="O26" s="8">
        <f>DATEDIF(G26,O4,"Y")</f>
        <v>2</v>
      </c>
      <c r="P26" s="37">
        <f aca="1">INDEX(C39:C44,O26)</f>
        <v>0.220000000000000018</v>
      </c>
      <c r="Q26" s="8">
        <f>DATEDIF(G26,Q4,"Y")</f>
        <v>2</v>
      </c>
      <c r="R26" s="37">
        <f aca="1">INDEX(C39:C44,Q26)</f>
        <v>0.220000000000000018</v>
      </c>
      <c r="S26" s="8">
        <f>DATEDIF(G26,S4,"Y")</f>
        <v>2</v>
      </c>
      <c r="T26" s="37">
        <f aca="1">INDEX(C39:C44,S26)</f>
        <v>0.220000000000000018</v>
      </c>
      <c r="U26" s="118"/>
    </row>
    <row r="27" spans="1:21">
      <c r="A27" s="3"/>
      <c r="B27" s="119"/>
      <c r="C27" s="28">
        <f>ROW(A27)-2</f>
        <v>25</v>
      </c>
      <c r="D27" s="113" t="s">
        <v>10</v>
      </c>
      <c r="E27" s="99"/>
      <c r="F27" s="99"/>
      <c r="G27" s="100" t="n">
        <v>45074</v>
      </c>
      <c r="H27" s="32" t="n">
        <v>46082</v>
      </c>
      <c r="I27" s="120"/>
      <c r="J27" s="110" t="str">
        <f>DATEDIF(G27,H27,"y")&amp;" J + "&amp;DATEDIF(G27,H27,"ym")&amp;" Monate "</f>
        <v>2 J + 9 Monate </v>
      </c>
      <c r="K27" s="116" t="s">
        <v>13</v>
      </c>
      <c r="L27" s="121"/>
      <c r="M27" s="81"/>
      <c r="N27" s="103"/>
      <c r="O27" s="8">
        <f>DATEDIF(G27,O4,"Y")</f>
        <v>2</v>
      </c>
      <c r="P27" s="37">
        <f aca="1">INDEX(C39:C44,O27)</f>
        <v>0.220000000000000018</v>
      </c>
      <c r="Q27" s="8">
        <f>DATEDIF(G27,Q4,"Y")</f>
        <v>2</v>
      </c>
      <c r="R27" s="37">
        <f aca="1">INDEX(C39:C44,Q27)</f>
        <v>0.220000000000000018</v>
      </c>
      <c r="S27" s="8">
        <f>DATEDIF(G27,S4,"Y")</f>
        <v>2</v>
      </c>
      <c r="T27" s="37">
        <f aca="1">INDEX(C39:C44,S27)</f>
        <v>0.220000000000000018</v>
      </c>
      <c r="U27" s="118"/>
    </row>
    <row r="28" spans="1:21">
      <c r="A28" s="78"/>
      <c r="B28" s="78"/>
      <c r="C28" s="28">
        <f>ROW(A28)-2</f>
        <v>26</v>
      </c>
      <c r="D28" s="113" t="s">
        <v>9</v>
      </c>
      <c r="E28" s="99"/>
      <c r="F28" s="99"/>
      <c r="G28" s="100" t="n">
        <v>45095</v>
      </c>
      <c r="H28" s="32" t="n">
        <v>46082</v>
      </c>
      <c r="I28" s="122"/>
      <c r="J28" s="110" t="str">
        <f>DATEDIF(G28,H28,"y")&amp;" J + "&amp;DATEDIF(G28,H28,"ym")&amp;" Monate "</f>
        <v>2 J + 8 Monate </v>
      </c>
      <c r="K28" s="123" t="s">
        <v>17</v>
      </c>
      <c r="L28" s="49"/>
      <c r="M28" s="24"/>
      <c r="N28" s="124"/>
      <c r="O28" s="8">
        <f>DATEDIF(G28,O4,"Y")</f>
        <v>2</v>
      </c>
      <c r="P28" s="37">
        <f aca="1">INDEX(C39:C44,O28)</f>
        <v>0.220000000000000018</v>
      </c>
      <c r="Q28" s="8">
        <f>DATEDIF(G28,Q4,"Y")</f>
        <v>2</v>
      </c>
      <c r="R28" s="37">
        <f aca="1">INDEX(C39:C44,Q28)</f>
        <v>0.220000000000000018</v>
      </c>
      <c r="S28" s="8">
        <f>DATEDIF(G28,S4,"Y")</f>
        <v>2</v>
      </c>
      <c r="T28" s="37">
        <f aca="1">INDEX(C39:C44,S28)</f>
        <v>0.220000000000000018</v>
      </c>
      <c r="U28" s="45"/>
    </row>
    <row r="29" spans="1:21">
      <c r="A29" s="77"/>
      <c r="B29" s="78"/>
      <c r="C29" s="28">
        <f>ROW(A29)-2</f>
        <v>27</v>
      </c>
      <c r="D29" s="90" t="s">
        <v>9</v>
      </c>
      <c r="E29" s="19"/>
      <c r="F29" s="19"/>
      <c r="G29" s="20" t="n">
        <v>45155</v>
      </c>
      <c r="H29" s="32" t="n">
        <v>46082</v>
      </c>
      <c r="I29" s="48"/>
      <c r="J29" s="125" t="str">
        <f>DATEDIF(G29,H29,"y")&amp;" J + "&amp;DATEDIF(G29,H29,"ym")&amp;" Monate "</f>
        <v>2 J + 6 Monate </v>
      </c>
      <c r="K29" s="116" t="s">
        <v>13</v>
      </c>
      <c r="L29" s="49"/>
      <c r="M29" s="81"/>
      <c r="N29" s="126"/>
      <c r="O29" s="8">
        <f>DATEDIF(G29,O4,"Y")</f>
        <v>2</v>
      </c>
      <c r="P29" s="37">
        <f aca="1">INDEX(C39:C44,O29)</f>
        <v>0.220000000000000018</v>
      </c>
      <c r="Q29" s="8">
        <f>DATEDIF(G29,Q4,"Y")</f>
        <v>2</v>
      </c>
      <c r="R29" s="37">
        <f aca="1">INDEX(C39:C44,Q29)</f>
        <v>0.220000000000000018</v>
      </c>
      <c r="S29" s="8">
        <f>DATEDIF(G29,S4,"Y")</f>
        <v>2</v>
      </c>
      <c r="T29" s="37">
        <f aca="1">INDEX(C39:C44,S29)</f>
        <v>0.220000000000000018</v>
      </c>
      <c r="U29" s="45"/>
    </row>
    <row r="30" spans="1:21">
      <c r="A30" s="77"/>
      <c r="B30" s="78"/>
      <c r="C30" s="28">
        <f>ROW(A30)-2</f>
        <v>28</v>
      </c>
      <c r="D30" s="90" t="s">
        <v>10</v>
      </c>
      <c r="E30" s="127"/>
      <c r="F30" s="127"/>
      <c r="G30" s="128" t="n">
        <v>45176</v>
      </c>
      <c r="H30" s="32" t="n">
        <v>46082</v>
      </c>
      <c r="I30" s="120"/>
      <c r="J30" s="125" t="str">
        <f>DATEDIF(G30,H30,"y")&amp;" J + "&amp;DATEDIF(G30,H30,"ym")&amp;" Monate "</f>
        <v>2 J + 5 Monate </v>
      </c>
      <c r="K30" s="129" t="s">
        <v>18</v>
      </c>
      <c r="L30" s="117"/>
      <c r="M30" s="81"/>
      <c r="N30" s="130"/>
      <c r="O30" s="131">
        <f>DATEDIF(G30,O4,"Y")</f>
        <v>1</v>
      </c>
      <c r="P30" s="112">
        <f aca="1">INDEX(C39:C44,O30)</f>
        <v>0.220000000000000018</v>
      </c>
      <c r="Q30" s="131">
        <f>DATEDIF(G30,Q4,"Y")</f>
        <v>2</v>
      </c>
      <c r="R30" s="112">
        <f aca="1">INDEX(C39:C44,Q30)</f>
        <v>0.220000000000000018</v>
      </c>
      <c r="S30" s="8">
        <f>DATEDIF(G30,S4,"Y")</f>
        <v>2</v>
      </c>
      <c r="T30" s="37">
        <f aca="1">INDEX(C39:C44,S30)</f>
        <v>0.220000000000000018</v>
      </c>
      <c r="U30" s="45"/>
    </row>
    <row r="31" spans="1:21">
      <c r="A31" s="88"/>
      <c r="B31" s="88"/>
      <c r="C31" s="28"/>
      <c r="D31" s="28"/>
      <c r="E31" s="85"/>
      <c r="F31" s="85"/>
      <c r="G31" s="86"/>
      <c r="H31" s="32"/>
      <c r="I31" s="91"/>
      <c r="J31" s="87"/>
      <c r="K31" s="47"/>
      <c r="L31" s="49"/>
      <c r="M31" s="26"/>
      <c r="N31" s="26"/>
      <c r="O31" s="8"/>
      <c r="P31" s="37"/>
      <c r="Q31" s="8"/>
      <c r="R31" s="132"/>
      <c r="S31" s="8"/>
      <c r="T31" s="132"/>
      <c r="U31" s="76"/>
    </row>
    <row r="32" spans="1:21">
      <c r="A32" s="133"/>
      <c r="B32" s="78"/>
      <c r="C32" s="28"/>
      <c r="D32" s="90"/>
      <c r="E32" s="99"/>
      <c r="F32" s="99"/>
      <c r="G32" s="100"/>
      <c r="H32" s="32"/>
      <c r="I32" s="43"/>
      <c r="J32" s="101"/>
      <c r="K32" s="103"/>
      <c r="L32" s="104"/>
      <c r="M32" s="111"/>
      <c r="N32" s="26"/>
      <c r="O32" s="131" t="s">
        <v>19</v>
      </c>
      <c r="P32" s="134" t="n">
        <v>-0.220000000000000018</v>
      </c>
      <c r="Q32" s="8"/>
      <c r="R32" s="134" t="n">
        <v>-0.220000000000000018</v>
      </c>
      <c r="S32" s="8"/>
      <c r="T32" s="135"/>
      <c r="U32" s="45"/>
    </row>
    <row r="33" spans="1:21">
      <c r="A33" s="4"/>
      <c r="B33" s="136"/>
      <c r="C33" s="1"/>
      <c r="D33" s="113"/>
      <c r="E33" s="137"/>
      <c r="F33" s="137"/>
      <c r="G33" s="138"/>
      <c r="H33" s="32"/>
      <c r="I33" s="33"/>
      <c r="J33" s="87"/>
      <c r="K33" s="116"/>
      <c r="L33" s="49"/>
      <c r="M33" s="81"/>
      <c r="N33" s="26"/>
      <c r="O33" s="1"/>
      <c r="P33" s="1"/>
      <c r="Q33" s="1"/>
      <c r="R33" s="1"/>
      <c r="S33" s="1"/>
      <c r="T33" s="1"/>
      <c r="U33" s="1"/>
    </row>
    <row r="34" spans="1:21">
      <c r="A34" s="139" t="s">
        <v>20</v>
      </c>
      <c r="B34" s="140" t="s">
        <v>21</v>
      </c>
      <c r="C34" s="141" t="s">
        <v>22</v>
      </c>
      <c r="D34" s="2"/>
      <c r="E34" s="137"/>
      <c r="F34" s="137"/>
      <c r="G34" s="138"/>
      <c r="H34" s="142"/>
      <c r="I34" s="143"/>
      <c r="J34" s="97"/>
      <c r="K34" s="144"/>
      <c r="L34" s="117"/>
      <c r="M34" s="88"/>
      <c r="N34" s="145"/>
      <c r="O34" s="145" t="s">
        <v>23</v>
      </c>
      <c r="P34" s="160">
        <f>SUM(P6:P33)</f>
        <v>3.61500000000000155</v>
      </c>
      <c r="Q34" s="145"/>
      <c r="R34" s="160">
        <f>SUM(R6:R33)</f>
        <v>3.50400000000000134</v>
      </c>
      <c r="S34" s="145"/>
      <c r="T34" s="160">
        <f>SUM(T6:T33)</f>
        <v>3.39100000000000135</v>
      </c>
      <c r="U34" s="1"/>
    </row>
    <row r="35" spans="1:21">
      <c r="A35" s="146"/>
      <c r="B35" s="136"/>
      <c r="C35" s="147"/>
      <c r="D35" s="147"/>
      <c r="E35" s="136"/>
      <c r="F35" s="136"/>
      <c r="G35" s="148"/>
      <c r="H35" s="149"/>
      <c r="I35" s="1"/>
      <c r="J35" s="1"/>
      <c r="K35" s="24"/>
      <c r="L35" s="104"/>
      <c r="M35" s="150"/>
      <c r="N35" s="1"/>
      <c r="O35" s="1" t="s">
        <v>24</v>
      </c>
      <c r="P35" s="151" t="n">
        <v>0.25</v>
      </c>
      <c r="Q35" s="38"/>
      <c r="R35" s="152" t="n">
        <v>0.25</v>
      </c>
      <c r="S35" s="38"/>
      <c r="T35" s="152" t="n">
        <v>0.25</v>
      </c>
      <c r="U35" s="1"/>
    </row>
    <row r="36" spans="1:21">
      <c r="A36" s="153" t="s">
        <v>25</v>
      </c>
      <c r="B36" s="136"/>
      <c r="C36" s="147"/>
      <c r="D36" s="147"/>
      <c r="E36" s="136"/>
      <c r="F36" s="136"/>
      <c r="G36" s="1"/>
      <c r="H36" s="149"/>
      <c r="I36" s="1"/>
      <c r="J36" s="1"/>
      <c r="K36" s="24"/>
      <c r="L36" s="104"/>
      <c r="M36" s="150"/>
      <c r="N36" s="1"/>
      <c r="O36" s="1" t="s">
        <v>23</v>
      </c>
      <c r="P36" s="158">
        <f>SUM(P34:P35)</f>
        <v>3.86500000000000163</v>
      </c>
      <c r="Q36" s="157"/>
      <c r="R36" s="158">
        <f>SUM(R34:R35)</f>
        <v>3.75400000000000134</v>
      </c>
      <c r="S36" s="157"/>
      <c r="T36" s="158">
        <f>SUM(T34:T35)</f>
        <v>3.64100000000000135</v>
      </c>
      <c r="U36" s="1"/>
    </row>
    <row r="37" spans="1:21">
      <c r="A37" s="146"/>
      <c r="B37" s="136"/>
      <c r="C37" s="147"/>
      <c r="D37" s="147"/>
      <c r="E37" s="136"/>
      <c r="F37" s="136"/>
      <c r="G37" s="1"/>
      <c r="H37" s="149"/>
      <c r="I37" s="1"/>
      <c r="J37" s="1"/>
      <c r="K37" s="24"/>
      <c r="L37" s="104"/>
      <c r="M37" s="150"/>
      <c r="N37" s="1"/>
      <c r="O37" s="1"/>
      <c r="P37" s="1"/>
      <c r="Q37" s="1"/>
      <c r="R37" s="1"/>
      <c r="S37" s="1"/>
      <c r="T37" s="1"/>
      <c r="U37" s="1"/>
    </row>
    <row r="38" spans="1:21">
      <c r="A38" s="139" t="s">
        <v>26</v>
      </c>
      <c r="B38" s="154" t="s">
        <v>27</v>
      </c>
      <c r="C38" s="154" t="s">
        <v>28</v>
      </c>
      <c r="D38" s="147"/>
      <c r="E38" s="136"/>
      <c r="F38" s="136"/>
      <c r="G38" s="1"/>
      <c r="H38" s="149"/>
      <c r="I38" s="1"/>
      <c r="J38" s="1"/>
      <c r="K38" s="24"/>
      <c r="L38" s="104"/>
      <c r="M38" s="150"/>
      <c r="N38" s="1"/>
      <c r="O38" s="1"/>
      <c r="P38" s="155">
        <f>SUM(P6:P32)</f>
        <v>3.61500000000000155</v>
      </c>
      <c r="Q38" s="1"/>
      <c r="R38" s="1"/>
      <c r="S38" s="1"/>
      <c r="T38" s="1"/>
      <c r="U38" s="1"/>
    </row>
    <row r="39" spans="1:21">
      <c r="A39" s="146" t="s">
        <v>29</v>
      </c>
      <c r="B39" s="8" t="s">
        <v>30</v>
      </c>
      <c r="C39" s="156" t="n">
        <v>0.220000000000000018</v>
      </c>
      <c r="D39" s="46"/>
      <c r="E39" s="136"/>
      <c r="F39" s="136"/>
      <c r="G39" s="1"/>
      <c r="H39" s="149"/>
      <c r="I39" s="1"/>
      <c r="J39" s="1"/>
      <c r="K39" s="24"/>
      <c r="L39" s="104"/>
      <c r="M39" s="150"/>
      <c r="N39" s="1"/>
      <c r="O39" s="1"/>
      <c r="P39" s="1"/>
      <c r="Q39" s="1"/>
      <c r="R39" s="1"/>
      <c r="S39" s="1"/>
      <c r="T39" s="1"/>
      <c r="U39" s="1"/>
    </row>
    <row r="40" spans="1:21">
      <c r="A40" s="146" t="s">
        <v>31</v>
      </c>
      <c r="B40" s="8" t="s">
        <v>32</v>
      </c>
      <c r="C40" s="156" t="n">
        <v>0.220000000000000018</v>
      </c>
      <c r="D40" s="147"/>
      <c r="E40" s="136"/>
      <c r="F40" s="136"/>
      <c r="G40" s="1"/>
      <c r="H40" s="149"/>
      <c r="I40" s="1"/>
      <c r="J40" s="1"/>
      <c r="K40" s="24"/>
      <c r="L40" s="104"/>
      <c r="M40" s="150"/>
      <c r="N40" s="1"/>
      <c r="O40" s="38"/>
      <c r="P40" s="37"/>
      <c r="Q40" s="1"/>
      <c r="R40" s="1"/>
      <c r="S40" s="1"/>
      <c r="T40" s="1"/>
      <c r="U40" s="1"/>
    </row>
    <row r="41" spans="1:21">
      <c r="A41" s="146" t="s">
        <v>33</v>
      </c>
      <c r="B41" s="8" t="s">
        <v>34</v>
      </c>
      <c r="C41" s="156" t="n">
        <v>0.109000000000000007</v>
      </c>
      <c r="D41" s="147"/>
      <c r="E41" s="136"/>
      <c r="F41" s="136"/>
      <c r="G41" s="1"/>
      <c r="H41" s="149"/>
      <c r="I41" s="1"/>
      <c r="J41" s="1"/>
      <c r="K41" s="24"/>
      <c r="L41" s="104"/>
      <c r="M41" s="150"/>
      <c r="N41" s="1"/>
      <c r="O41" s="1" t="n">
        <v>4</v>
      </c>
      <c r="P41" s="37"/>
      <c r="Q41" s="1"/>
      <c r="R41" s="1"/>
      <c r="S41" s="1"/>
      <c r="T41" s="1"/>
      <c r="U41" s="1"/>
    </row>
    <row r="42" spans="1:21">
      <c r="A42" s="146" t="s">
        <v>35</v>
      </c>
      <c r="B42" s="8" t="s">
        <v>36</v>
      </c>
      <c r="C42" s="156" t="n">
        <v>0.109000000000000007</v>
      </c>
      <c r="D42" s="147"/>
      <c r="E42" s="136"/>
      <c r="F42" s="136"/>
      <c r="G42" s="1"/>
      <c r="H42" s="149"/>
      <c r="I42" s="1"/>
      <c r="J42" s="1"/>
      <c r="K42" s="24"/>
      <c r="L42" s="104"/>
      <c r="M42" s="150"/>
      <c r="N42" s="1"/>
      <c r="O42" s="1"/>
      <c r="P42" s="1"/>
      <c r="Q42" s="1"/>
      <c r="R42" s="1"/>
      <c r="S42" s="1"/>
      <c r="T42" s="1"/>
      <c r="U42" s="1"/>
    </row>
    <row r="43" spans="1:21">
      <c r="A43" s="146" t="s">
        <v>37</v>
      </c>
      <c r="B43" s="8" t="s">
        <v>38</v>
      </c>
      <c r="C43" s="156" t="n">
        <v>0.109000000000000007</v>
      </c>
      <c r="D43" s="147"/>
      <c r="E43" s="136"/>
      <c r="F43" s="136"/>
      <c r="G43" s="1"/>
      <c r="H43" s="149"/>
      <c r="I43" s="1"/>
      <c r="J43" s="1"/>
      <c r="K43" s="24"/>
      <c r="L43" s="104"/>
      <c r="M43" s="150"/>
      <c r="N43" s="1"/>
      <c r="O43" s="1"/>
      <c r="P43" s="1"/>
      <c r="Q43" s="1"/>
      <c r="R43" s="1"/>
      <c r="S43" s="1"/>
      <c r="T43" s="1"/>
      <c r="U43" s="1"/>
    </row>
    <row r="44" spans="1:21">
      <c r="A44" s="146" t="s">
        <v>39</v>
      </c>
      <c r="B44" s="8" t="s">
        <v>40</v>
      </c>
      <c r="C44" s="156" t="n">
        <v>0.109000000000000007</v>
      </c>
      <c r="D44" s="147"/>
      <c r="E44" s="136"/>
      <c r="F44" s="136"/>
      <c r="G44" s="1"/>
      <c r="H44" s="149"/>
      <c r="I44" s="1"/>
      <c r="J44" s="1"/>
      <c r="K44" s="24"/>
      <c r="L44" s="104"/>
      <c r="M44" s="150"/>
      <c r="N44" s="1"/>
      <c r="O44" s="1"/>
      <c r="P44" s="1"/>
      <c r="Q44" s="1"/>
      <c r="R44" s="1"/>
      <c r="S44" s="1"/>
      <c r="T44" s="1"/>
      <c r="U44" s="1"/>
    </row>
    <row r="45" spans="1:21">
      <c r="A45" s="146"/>
      <c r="B45" s="136"/>
      <c r="C45" s="8"/>
      <c r="D45" s="147"/>
      <c r="E45" s="136"/>
      <c r="F45" s="136"/>
      <c r="G45" s="1"/>
      <c r="H45" s="149"/>
      <c r="I45" s="1"/>
      <c r="J45" s="1"/>
      <c r="K45" s="24"/>
      <c r="L45" s="104"/>
      <c r="M45" s="150"/>
      <c r="N45" s="1"/>
      <c r="O45" s="1"/>
      <c r="P45" s="1"/>
      <c r="Q45" s="1"/>
      <c r="R45" s="1"/>
      <c r="S45" s="1"/>
      <c r="T45" s="1"/>
      <c r="U45" s="1"/>
    </row>
    <row r="46" spans="1:21">
      <c r="A46" s="146"/>
      <c r="B46" s="136"/>
      <c r="C46" s="4"/>
      <c r="D46" s="147"/>
      <c r="E46" s="136"/>
      <c r="F46" s="136"/>
      <c r="G46" s="1"/>
      <c r="H46" s="149"/>
      <c r="I46" s="1"/>
      <c r="J46" s="1"/>
      <c r="K46" s="24"/>
      <c r="L46" s="104"/>
      <c r="M46" s="150"/>
      <c r="N46" s="1"/>
      <c r="O46" s="1"/>
      <c r="P46" s="1"/>
      <c r="Q46" s="1"/>
      <c r="R46" s="1"/>
      <c r="S46" s="1"/>
      <c r="T46" s="1"/>
      <c r="U46" s="1"/>
    </row>
  </sheetData>
  <printOptions>
    <extLst>
      <ext uri="smNativeData">
        <pm:pageFlags xmlns:pm="smNativeData" id="177614682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6146825" l="56" r="56" t="56" b="56" borderId="0" fillId="0" vertical="0"/>
        <pm:footer xmlns:pm="smNativeData" id="1776146825" l="56" r="56" t="56" b="56" borderId="0" fillId="0" vertical="2"/>
      </ext>
    </extLst>
  </headerFooter>
  <extLst>
    <ext uri="smNativeData">
      <pm:sheetPrefs xmlns:pm="smNativeData" day="177614682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kathrinjunge</cp:lastModifiedBy>
  <cp:revision>0</cp:revision>
  <dcterms:created xsi:type="dcterms:W3CDTF">2026-04-14T05:59:07Z</dcterms:created>
  <dcterms:modified xsi:type="dcterms:W3CDTF">2026-04-14T06:07:05Z</dcterms:modified>
</cp:coreProperties>
</file>