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ACER"/>
  <workbookPr/>
  <bookViews>
    <workbookView activeTab="2" xWindow="240" yWindow="60" windowWidth="22260" windowHeight="12650" tabRatio="599"/>
  </bookViews>
  <sheets>
    <sheet name="Feb" sheetId="1" r:id="rId4"/>
    <sheet name="Mrz" sheetId="2" r:id="rId5"/>
    <sheet name="Gesamt" sheetId="3" r:id="rId6"/>
    <sheet name="HTab" sheetId="4" state="hidden" r:id="rId7"/>
  </sheets>
  <definedNames>
    <definedName name="FTage">HTab!$B$2:$B$34</definedName>
    <definedName name="xDat">Gesamt!$L$5:$L$16</definedName>
    <definedName name="xZeit">Gesamt!$L$5:$O$16</definedName>
    <definedName name="_xlnm.Print_Area" localSheetId="0">Feb!$B$1:$I$41</definedName>
    <definedName name="_xlnm.Print_Area" localSheetId="1">Mrz!$B$1:$I$41</definedName>
    <definedName name="_xlnm.Print_Area" localSheetId="2">Gesamt!$B$1:$P$17</definedName>
  </definedNames>
  <calcPr/>
  <extLst>
    <ext uri="smNativeData">
      <pm:revision xmlns:pm="smNativeData" day="1752663198" val="1224" rev="124" revOS="4" revMin="124" revMax="0"/>
      <pm:docPrefs xmlns:pm="smNativeData" id="1752663198" fixedDigits="0" showNotice="1" showFrameBounds="1" autoChart="1" recalcOnPrint="1" recalcOnCopy="1" finalRounding="1" compatTextArt="1" tab="567" useDefinedPrintRange="1" printArea="currentSheet"/>
      <pm:compatibility xmlns:pm="smNativeData" id="1752663198" overlapCells="1"/>
      <pm:defCurrency xmlns:pm="smNativeData" id="1752663198"/>
    </ext>
  </extLst>
</workbook>
</file>

<file path=xl/sharedStrings.xml><?xml version="1.0" encoding="utf-8"?>
<sst xmlns="http://schemas.openxmlformats.org/spreadsheetml/2006/main" count="58" uniqueCount="34">
  <si>
    <t>Zusammenfassung</t>
  </si>
  <si>
    <t>Monat</t>
  </si>
  <si>
    <t>Std. Soll</t>
  </si>
  <si>
    <t>Std. Ist</t>
  </si>
  <si>
    <t>Ü-Std.</t>
  </si>
  <si>
    <t>Feiertag</t>
  </si>
  <si>
    <t>Urlaub</t>
  </si>
  <si>
    <t>krank</t>
  </si>
  <si>
    <t>Bemerkung</t>
  </si>
  <si>
    <t>Anrechnung Zeiten für FT, Urlaub und Krank sowie Soll-Std./Monat und Urlaubanspruch</t>
  </si>
  <si>
    <t>Hilfssp.</t>
  </si>
  <si>
    <t>Datum</t>
  </si>
  <si>
    <t>Soll-Std.</t>
  </si>
  <si>
    <t>Ers.-Zeit</t>
  </si>
  <si>
    <t>Zellen im Monatsblatt</t>
  </si>
  <si>
    <t>F35</t>
  </si>
  <si>
    <t>F39</t>
  </si>
  <si>
    <t>E35</t>
  </si>
  <si>
    <t>E36</t>
  </si>
  <si>
    <t>E37</t>
  </si>
  <si>
    <t>E38</t>
  </si>
  <si>
    <t>Alle Zellen mit Hintergrundfarbe (hellblau) können geändert werden.</t>
  </si>
  <si>
    <t>Feiertage</t>
  </si>
  <si>
    <t>Neujahr</t>
  </si>
  <si>
    <t>Heilige drei Könige</t>
  </si>
  <si>
    <t>Karfreitag</t>
  </si>
  <si>
    <t>Ostermontag</t>
  </si>
  <si>
    <t>Tag der Arbeit</t>
  </si>
  <si>
    <t>Christi Himmelfahrt</t>
  </si>
  <si>
    <t>Pfingstmontag</t>
  </si>
  <si>
    <t>Tag der deutschen Einheit</t>
  </si>
  <si>
    <t>Reformationstag</t>
  </si>
  <si>
    <t>1. Weihnachtsfeiertag</t>
  </si>
  <si>
    <t>2. Weihnachtsfeiertag</t>
  </si>
</sst>
</file>

<file path=xl/styles.xml><?xml version="1.0" encoding="utf-8"?>
<styleSheet xmlns="http://schemas.openxmlformats.org/spreadsheetml/2006/main">
  <numFmts count="17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h:mm;@"/>
    <numFmt numFmtId="165" formatCode="DD/MM/YY;@"/>
    <numFmt numFmtId="166" formatCode="0.00;\-0.00;"/>
    <numFmt numFmtId="167" formatCode="MMMM"/>
    <numFmt numFmtId="168" formatCode="0;\-0;"/>
    <numFmt numFmtId="169" formatCode="DDD&quot;, &quot;DD/"/>
    <numFmt numFmtId="14" formatCode="DD/MM/YYYY"/>
    <numFmt numFmtId="2" formatCode="0.00"/>
    <numFmt numFmtId="1" formatCode="0"/>
  </numFmts>
  <fonts count="9">
    <font>
      <name val="Calibri"/>
      <family val="2"/>
      <color rgb="FF000000"/>
      <sz val="11"/>
      <extLst>
        <ext uri="smNativeData">
          <pm:charSpec xmlns:pm="smNativeData" id="1752663198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752663198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Calibri"/>
      <family val="2"/>
      <b/>
      <color rgb="FF000000"/>
      <sz val="11"/>
      <extLst>
        <ext uri="smNativeData">
          <pm:charSpec xmlns:pm="smNativeData" id="1752663198" ulstyle="none" kern="1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Calibri"/>
      <family val="2"/>
      <b/>
      <color rgb="FF000000"/>
      <sz val="12"/>
      <extLst>
        <ext uri="smNativeData">
          <pm:charSpec xmlns:pm="smNativeData" id="1752663198" ulstyle="none" kern="1">
            <pm:latin face="Calibri" sz="240" lang="default" weight="bold"/>
            <pm:cs face="Times New Roman" sz="240" lang="default" weight="bold"/>
            <pm:ea face="SimSun" sz="240" lang="default" weight="bold"/>
          </pm:charSpec>
        </ext>
      </extLst>
    </font>
    <font>
      <name val="Calibri"/>
      <family val="2"/>
      <color rgb="FF000000"/>
      <sz val="12"/>
      <extLst>
        <ext uri="smNativeData">
          <pm:charSpec xmlns:pm="smNativeData" id="1752663198" ulstyle="none" kern="1">
            <pm:latin face="Calibri" sz="240" lang="default"/>
            <pm:cs face="Times New Roman" sz="240" lang="default"/>
            <pm:ea face="SimSun" sz="240" lang="default"/>
          </pm:charSpec>
        </ext>
      </extLst>
    </font>
    <font>
      <name val="Calibri"/>
      <family val="2"/>
      <b/>
      <color rgb="FF000000"/>
      <sz val="14"/>
      <extLst>
        <ext uri="smNativeData">
          <pm:charSpec xmlns:pm="smNativeData" id="1752663198" ulstyle="none" kern="1">
            <pm:latin face="Calibri" sz="280" lang="default" weight="bold"/>
            <pm:cs face="Times New Roman" sz="280" lang="default" weight="bold"/>
            <pm:ea face="SimSun" sz="280" lang="default" weight="bold"/>
          </pm:charSpec>
        </ext>
      </extLst>
    </font>
    <font>
      <name val="Calibri"/>
      <family val="2"/>
      <color rgb="FFBFBFBF"/>
      <sz val="11"/>
      <extLst>
        <ext uri="smNativeData">
          <pm:charSpec xmlns:pm="smNativeData" id="1752663198" fgClr="BFBFBF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color rgb="FF000000"/>
      <sz val="14"/>
      <extLst>
        <ext uri="smNativeData">
          <pm:charSpec xmlns:pm="smNativeData" id="1752663198" ulstyle="none" kern="1">
            <pm:latin face="Calibri" sz="280" lang="default"/>
            <pm:cs face="Times New Roman" sz="280" lang="default"/>
            <pm:ea face="SimSun" sz="280" lang="default"/>
          </pm:charSpec>
        </ext>
      </extLst>
    </font>
    <font>
      <name val="Calibri"/>
      <family val="2"/>
      <color rgb="FFFF0000"/>
      <sz val="11"/>
      <extLst>
        <ext uri="smNativeData">
          <pm:charSpec xmlns:pm="smNativeData" id="1752663198" fgClr="FF0000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</fonts>
  <fills count="73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DEBF7"/>
        <bgColor rgb="FFFFFFFF"/>
        <extLst>
          <ext uri="smNativeData">
            <pm:shade xmlns:pm="smNativeData" id="1752663198" type="1" fgLvl="100" fgClr="00DDEBF7" bgLvl="0" bgClr="00FFFFFF"/>
          </ext>
        </extLst>
      </patternFill>
    </fill>
    <fill>
      <patternFill patternType="solid">
        <fgColor rgb="FFDDEBF7"/>
        <bgColor rgb="FFFFFFFF"/>
        <extLst>
          <ext uri="smNativeData">
            <pm:shade xmlns:pm="smNativeData" id="1752663198" type="1" fgLvl="100" fgClr="00DDEBF7" bgLvl="0" bgClr="00FFFFFF"/>
          </ext>
        </extLst>
      </patternFill>
    </fill>
    <fill>
      <patternFill patternType="solid">
        <fgColor rgb="FFDDEBF7"/>
        <bgColor rgb="FFFFFFFF"/>
        <extLst>
          <ext uri="smNativeData">
            <pm:shade xmlns:pm="smNativeData" id="1752663198" type="1" fgLvl="100" fgClr="00DDEBF7" bgLvl="0" bgClr="00FFFFFF"/>
          </ext>
        </extLst>
      </patternFill>
    </fill>
    <fill>
      <patternFill patternType="solid">
        <fgColor rgb="FFDDEBF7"/>
        <bgColor rgb="FFFFFFFF"/>
        <extLst>
          <ext uri="smNativeData">
            <pm:shade xmlns:pm="smNativeData" id="1752663198" type="1" fgLvl="100" fgClr="00DDEBF7" bgLvl="0" bgClr="00FFFFFF"/>
          </ext>
        </extLst>
      </patternFill>
    </fill>
    <fill>
      <patternFill patternType="solid">
        <fgColor rgb="FFDDEBF7"/>
        <bgColor rgb="FFFFFFFF"/>
        <extLst>
          <ext uri="smNativeData">
            <pm:shade xmlns:pm="smNativeData" id="1752663198" type="1" fgLvl="100" fgClr="00DDEBF7" bgLvl="0" bgClr="00FFFFFF"/>
          </ext>
        </extLst>
      </patternFill>
    </fill>
    <fill>
      <patternFill patternType="solid">
        <fgColor rgb="FFDDEBF7"/>
        <bgColor rgb="FFFFFFFF"/>
        <extLst>
          <ext uri="smNativeData">
            <pm:shade xmlns:pm="smNativeData" id="1752663198" type="1" fgLvl="100" fgClr="00DDEBF7" bgLvl="0" bgClr="00FFFFFF"/>
          </ext>
        </extLst>
      </patternFill>
    </fill>
    <fill>
      <patternFill patternType="solid">
        <fgColor rgb="FFDDEBF7"/>
        <bgColor rgb="FFFFFFFF"/>
        <extLst>
          <ext uri="smNativeData">
            <pm:shade xmlns:pm="smNativeData" id="1752663198" type="1" fgLvl="100" fgClr="00DDEBF7" bgLvl="0" bgClr="00FFFFFF"/>
          </ext>
        </extLst>
      </patternFill>
    </fill>
    <fill>
      <patternFill patternType="solid">
        <fgColor rgb="FFDDEBF7"/>
        <bgColor rgb="FFFFFFFF"/>
        <extLst>
          <ext uri="smNativeData">
            <pm:shade xmlns:pm="smNativeData" id="1752663198" type="1" fgLvl="100" fgClr="00DDEBF7" bgLvl="0" bgClr="00FFFFFF"/>
          </ext>
        </extLst>
      </patternFill>
    </fill>
    <fill>
      <patternFill patternType="solid">
        <fgColor rgb="FFDDEBF7"/>
        <bgColor rgb="FFFFFFFF"/>
        <extLst>
          <ext uri="smNativeData">
            <pm:shade xmlns:pm="smNativeData" id="1752663198" type="1" fgLvl="100" fgClr="00DDEBF7" bgLvl="0" bgClr="00FFFFFF"/>
          </ext>
        </extLst>
      </patternFill>
    </fill>
    <fill>
      <patternFill patternType="solid">
        <fgColor rgb="FFDDEBF7"/>
        <bgColor rgb="FFFFFFFF"/>
        <extLst>
          <ext uri="smNativeData">
            <pm:shade xmlns:pm="smNativeData" id="1752663198" type="1" fgLvl="100" fgClr="00DDEBF7" bgLvl="0" bgClr="00FFFFFF"/>
          </ext>
        </extLst>
      </patternFill>
    </fill>
    <fill>
      <patternFill patternType="solid">
        <fgColor rgb="FFDDEBF7"/>
        <bgColor rgb="FFFFFFFF"/>
        <extLst>
          <ext uri="smNativeData">
            <pm:shade xmlns:pm="smNativeData" id="1752663198" type="1" fgLvl="100" fgClr="00DDEBF7" bgLvl="0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752663198" type="1" fgLvl="100" fgClr="00FFFFFF" bgLvl="100" bgClr="00000000"/>
          </ext>
        </extLst>
      </patternFill>
    </fill>
  </fills>
  <borders count="7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52663198"/>
        </ext>
      </extLst>
    </border>
    <border>
      <left style="none">
        <color rgb="FF000000"/>
      </left>
      <right style="medium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752663198">
            <pm:line position="top" type="1" style="0" width="3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52663198"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752663198">
            <pm:line position="bottom" type="1" style="0" width="3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thin">
        <color rgb="FFBFBFBF"/>
      </right>
      <top style="none">
        <color rgb="FF000000"/>
      </top>
      <bottom style="thin">
        <color rgb="FFBFBFBF"/>
      </bottom>
      <extLst>
        <ext uri="smNativeData">
          <pm:border xmlns:pm="smNativeData" id="1752663198">
            <pm:line position="bottom" type="1" style="0" width="20" dist="20" width2="20" rgb="BFBFBF"/>
            <pm:line position="right" type="1" style="0" width="20" dist="20" width2="20" rgb="BFBFBF"/>
          </pm:border>
        </ext>
      </extLst>
    </border>
    <border>
      <left style="none">
        <color rgb="FF000000"/>
      </left>
      <right style="none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752663198">
            <pm:line position="top" type="1" style="0" width="3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52663198">
            <pm:line position="left" type="1" style="0" width="3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752663198">
            <pm:line position="top" type="1" style="0" width="30" dist="20" width2="20" rgb="000000"/>
            <pm:line position="left" type="1" style="0" width="3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752663198">
            <pm:line position="bottom" type="1" style="0" width="30" dist="20" width2="20" rgb="000000"/>
            <pm:line position="lef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752663198">
            <pm:line position="bottom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BFBFBF"/>
      </bottom>
      <extLst>
        <ext uri="smNativeData">
          <pm:border xmlns:pm="smNativeData" id="1752663198">
            <pm:line position="bottom" type="1" style="0" width="20" dist="20" width2="20" rgb="BFBFBF"/>
          </pm:border>
        </ext>
      </extLst>
    </border>
    <border>
      <left style="medium">
        <color rgb="FFBFBFBF"/>
      </left>
      <right style="thin">
        <color rgb="FFBFBFBF"/>
      </right>
      <top style="none">
        <color rgb="FF000000"/>
      </top>
      <bottom style="thin">
        <color rgb="FFBFBFBF"/>
      </bottom>
      <extLst>
        <ext uri="smNativeData">
          <pm:border xmlns:pm="smNativeData" id="1752663198">
            <pm:line position="bottom" type="1" style="0" width="20" dist="20" width2="20" rgb="BFBFBF"/>
            <pm:line position="left" type="1" style="0" width="30" dist="20" width2="20" rgb="BFBFBF"/>
            <pm:line position="right" type="1" style="0" width="20" dist="20" width2="20" rgb="BFBFBF"/>
          </pm:border>
        </ext>
      </extLst>
    </border>
    <border>
      <left style="thin">
        <color rgb="FFBFBFBF"/>
      </left>
      <right style="thin">
        <color rgb="FFBFBFBF"/>
      </right>
      <top style="medium">
        <color rgb="FFBFBFBF"/>
      </top>
      <bottom style="thin">
        <color rgb="FFBFBFBF"/>
      </bottom>
      <extLst>
        <ext uri="smNativeData">
          <pm:border xmlns:pm="smNativeData" id="1752663198">
            <pm:line position="top" type="1" style="0" width="30" dist="20" width2="20" rgb="BFBFBF"/>
            <pm:line position="bottom" type="1" style="0" width="20" dist="20" width2="20" rgb="BFBFBF"/>
            <pm:line position="left" type="1" style="0" width="20" dist="20" width2="20" rgb="BFBFBF"/>
            <pm:line position="right" type="1" style="0" width="20" dist="20" width2="20" rgb="BFBFBF"/>
          </pm:border>
        </ext>
      </extLst>
    </border>
    <border>
      <left style="thin">
        <color rgb="FFBFBFBF"/>
      </left>
      <right style="medium">
        <color rgb="FFBFBFBF"/>
      </right>
      <top style="medium">
        <color rgb="FFBFBFBF"/>
      </top>
      <bottom style="thin">
        <color rgb="FFBFBFBF"/>
      </bottom>
      <extLst>
        <ext uri="smNativeData">
          <pm:border xmlns:pm="smNativeData" id="1752663198">
            <pm:line position="top" type="1" style="0" width="30" dist="20" width2="20" rgb="BFBFBF"/>
            <pm:line position="bottom" type="1" style="0" width="20" dist="20" width2="20" rgb="BFBFBF"/>
            <pm:line position="left" type="1" style="0" width="20" dist="20" width2="20" rgb="BFBFBF"/>
            <pm:line position="right" type="1" style="0" width="30" dist="20" width2="20" rgb="BFBFBF"/>
          </pm:border>
        </ext>
      </extLst>
    </border>
    <border>
      <left style="medium">
        <color rgb="FFBFBFBF"/>
      </left>
      <right style="none">
        <color rgb="FF000000"/>
      </right>
      <top style="medium">
        <color rgb="FFBFBFBF"/>
      </top>
      <bottom style="thin">
        <color rgb="FFBFBFBF"/>
      </bottom>
      <extLst>
        <ext uri="smNativeData">
          <pm:border xmlns:pm="smNativeData" id="1752663198">
            <pm:line position="top" type="1" style="0" width="30" dist="20" width2="20" rgb="BFBFBF"/>
            <pm:line position="bottom" type="1" style="0" width="20" dist="20" width2="20" rgb="BFBFBF"/>
            <pm:line position="left" type="1" style="0" width="30" dist="20" width2="20" rgb="BFBFBF"/>
          </pm:border>
        </ext>
      </extLst>
    </border>
    <border>
      <left style="medium">
        <color rgb="FFBFBFBF"/>
      </left>
      <right style="none">
        <color rgb="FF000000"/>
      </right>
      <top style="thin">
        <color rgb="FFBFBFBF"/>
      </top>
      <bottom style="medium">
        <color rgb="FFBFBFBF"/>
      </bottom>
      <extLst>
        <ext uri="smNativeData">
          <pm:border xmlns:pm="smNativeData" id="1752663198">
            <pm:line position="top" type="1" style="0" width="20" dist="20" width2="20" rgb="BFBFBF"/>
            <pm:line position="bottom" type="1" style="0" width="30" dist="20" width2="20" rgb="BFBFBF"/>
            <pm:line position="left" type="1" style="0" width="30" dist="20" width2="20" rgb="BFBFBF"/>
          </pm:border>
        </ext>
      </extLst>
    </border>
    <border>
      <left style="medium">
        <color rgb="FFBFBFBF"/>
      </left>
      <right style="none">
        <color rgb="FF000000"/>
      </right>
      <top style="none">
        <color rgb="FF000000"/>
      </top>
      <bottom style="thin">
        <color rgb="FFBFBFBF"/>
      </bottom>
      <extLst>
        <ext uri="smNativeData">
          <pm:border xmlns:pm="smNativeData" id="1752663198">
            <pm:line position="bottom" type="1" style="0" width="20" dist="20" width2="20" rgb="BFBFBF"/>
            <pm:line position="left" type="1" style="0" width="30" dist="20" width2="20" rgb="BFBFBF"/>
          </pm:border>
        </ext>
      </extLst>
    </border>
    <border>
      <left style="medium">
        <color rgb="FFBFBFBF"/>
      </left>
      <right style="none">
        <color rgb="FF000000"/>
      </right>
      <top style="thin">
        <color rgb="FFBFBFBF"/>
      </top>
      <bottom style="thin">
        <color rgb="FFBFBFBF"/>
      </bottom>
      <extLst>
        <ext uri="smNativeData">
          <pm:border xmlns:pm="smNativeData" id="1752663198">
            <pm:line position="top" type="1" style="0" width="20" dist="20" width2="20" rgb="BFBFBF"/>
            <pm:line position="bottom" type="1" style="0" width="20" dist="20" width2="20" rgb="BFBFBF"/>
            <pm:line position="left" type="1" style="0" width="30" dist="20" width2="20" rgb="BFBFBF"/>
          </pm:border>
        </ext>
      </extLst>
    </border>
    <border>
      <left style="medium">
        <color rgb="FFBFBFBF"/>
      </left>
      <right style="none">
        <color rgb="FF000000"/>
      </right>
      <top style="thin">
        <color rgb="FFBFBFBF"/>
      </top>
      <bottom style="none">
        <color rgb="FF000000"/>
      </bottom>
      <extLst>
        <ext uri="smNativeData">
          <pm:border xmlns:pm="smNativeData" id="1752663198">
            <pm:line position="top" type="1" style="0" width="20" dist="20" width2="20" rgb="BFBFBF"/>
            <pm:line position="left" type="1" style="0" width="30" dist="20" width2="20" rgb="BFBFBF"/>
          </pm:border>
        </ext>
      </extLst>
    </border>
    <border>
      <left style="medium">
        <color rgb="FFBFBFBF"/>
      </left>
      <right style="none">
        <color rgb="FF000000"/>
      </right>
      <top style="medium">
        <color rgb="FFBFBFBF"/>
      </top>
      <bottom style="medium">
        <color rgb="FFBFBFBF"/>
      </bottom>
      <extLst>
        <ext uri="smNativeData">
          <pm:border xmlns:pm="smNativeData" id="1752663198">
            <pm:line position="top" type="1" style="0" width="30" dist="20" width2="20" rgb="BFBFBF"/>
            <pm:line position="bottom" type="1" style="0" width="30" dist="20" width2="20" rgb="BFBFBF"/>
            <pm:line position="left" type="1" style="0" width="30" dist="20" width2="20" rgb="BFBFBF"/>
          </pm:border>
        </ext>
      </extLst>
    </border>
    <border>
      <left style="medium">
        <color rgb="FFBFBFBF"/>
      </left>
      <right style="thin">
        <color rgb="FFBFBFBF"/>
      </right>
      <top style="medium">
        <color rgb="FFBFBFBF"/>
      </top>
      <bottom style="thin">
        <color rgb="FFBFBFBF"/>
      </bottom>
      <extLst>
        <ext uri="smNativeData">
          <pm:border xmlns:pm="smNativeData" id="1752663198">
            <pm:line position="top" type="1" style="0" width="30" dist="20" width2="20" rgb="BFBFBF"/>
            <pm:line position="bottom" type="1" style="0" width="20" dist="20" width2="20" rgb="BFBFBF"/>
            <pm:line position="left" type="1" style="0" width="30" dist="20" width2="20" rgb="BFBFBF"/>
            <pm:line position="right" type="1" style="0" width="20" dist="20" width2="20" rgb="BFBFBF"/>
          </pm:border>
        </ext>
      </extLst>
    </border>
    <border>
      <left style="none">
        <color rgb="FF000000"/>
      </left>
      <right style="none">
        <color rgb="FF000000"/>
      </right>
      <top style="medium">
        <color rgb="FFBFBFBF"/>
      </top>
      <bottom style="thin">
        <color rgb="FFBFBFBF"/>
      </bottom>
      <extLst>
        <ext uri="smNativeData">
          <pm:border xmlns:pm="smNativeData" id="1752663198">
            <pm:line position="top" type="1" style="0" width="30" dist="20" width2="20" rgb="BFBFBF"/>
            <pm:line position="bottom" type="1" style="0" width="20" dist="20" width2="20" rgb="BFBFBF"/>
          </pm:border>
        </ext>
      </extLst>
    </border>
    <border>
      <left style="medium">
        <color rgb="FFBFBFBF"/>
      </left>
      <right style="thin">
        <color rgb="FFBFBFBF"/>
      </right>
      <top style="thin">
        <color rgb="FFBFBFBF"/>
      </top>
      <bottom style="medium">
        <color rgb="FFBFBFBF"/>
      </bottom>
      <extLst>
        <ext uri="smNativeData">
          <pm:border xmlns:pm="smNativeData" id="1752663198">
            <pm:line position="top" type="1" style="0" width="20" dist="20" width2="20" rgb="BFBFBF"/>
            <pm:line position="bottom" type="1" style="0" width="30" dist="20" width2="20" rgb="BFBFBF"/>
            <pm:line position="left" type="1" style="0" width="30" dist="20" width2="20" rgb="BFBFBF"/>
            <pm:line position="right" type="1" style="0" width="20" dist="20" width2="20" rgb="BFBFBF"/>
          </pm:border>
        </ext>
      </extLst>
    </border>
    <border>
      <left style="thin">
        <color rgb="FFBFBFBF"/>
      </left>
      <right style="thin">
        <color rgb="FFBFBFBF"/>
      </right>
      <top style="none">
        <color rgb="FF000000"/>
      </top>
      <bottom style="thin">
        <color rgb="FFBFBFBF"/>
      </bottom>
      <extLst>
        <ext uri="smNativeData">
          <pm:border xmlns:pm="smNativeData" id="1752663198">
            <pm:line position="bottom" type="1" style="0" width="20" dist="20" width2="20" rgb="BFBFBF"/>
            <pm:line position="left" type="1" style="0" width="20" dist="20" width2="20" rgb="BFBFBF"/>
            <pm:line position="right" type="1" style="0" width="20" dist="20" width2="20" rgb="BFBFBF"/>
          </pm:border>
        </ext>
      </extLst>
    </border>
    <border>
      <left style="thin">
        <color rgb="FFBFBFBF"/>
      </left>
      <right style="medium">
        <color rgb="FFBFBFBF"/>
      </right>
      <top style="none">
        <color rgb="FF000000"/>
      </top>
      <bottom style="thin">
        <color rgb="FFBFBFBF"/>
      </bottom>
      <extLst>
        <ext uri="smNativeData">
          <pm:border xmlns:pm="smNativeData" id="1752663198">
            <pm:line position="bottom" type="1" style="0" width="20" dist="20" width2="20" rgb="BFBFBF"/>
            <pm:line position="left" type="1" style="0" width="20" dist="20" width2="20" rgb="BFBFBF"/>
            <pm:line position="right" type="1" style="0" width="30" dist="20" width2="20" rgb="BFBFBF"/>
          </pm:border>
        </ext>
      </extLst>
    </border>
    <border>
      <left style="medium">
        <color rgb="FFBFBFBF"/>
      </left>
      <right style="thin">
        <color rgb="FFBFBFBF"/>
      </right>
      <top style="thin">
        <color rgb="FFBFBFBF"/>
      </top>
      <bottom style="thin">
        <color rgb="FFBFBFBF"/>
      </bottom>
      <extLst>
        <ext uri="smNativeData">
          <pm:border xmlns:pm="smNativeData" id="1752663198">
            <pm:line position="top" type="1" style="0" width="20" dist="20" width2="20" rgb="BFBFBF"/>
            <pm:line position="bottom" type="1" style="0" width="20" dist="20" width2="20" rgb="BFBFBF"/>
            <pm:line position="left" type="1" style="0" width="30" dist="20" width2="20" rgb="BFBFBF"/>
            <pm:line position="right" type="1" style="0" width="20" dist="20" width2="20" rgb="BFBFBF"/>
          </pm:border>
        </ext>
      </extLst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extLst>
        <ext uri="smNativeData">
          <pm:border xmlns:pm="smNativeData" id="1752663198">
            <pm:line position="top" type="1" style="0" width="20" dist="20" width2="20" rgb="BFBFBF"/>
            <pm:line position="bottom" type="1" style="0" width="20" dist="20" width2="20" rgb="BFBFBF"/>
            <pm:line position="left" type="1" style="0" width="20" dist="20" width2="20" rgb="BFBFBF"/>
            <pm:line position="right" type="1" style="0" width="20" dist="20" width2="20" rgb="BFBFBF"/>
          </pm:border>
        </ext>
      </extLst>
    </border>
    <border>
      <left style="thin">
        <color rgb="FFBFBFBF"/>
      </left>
      <right style="medium">
        <color rgb="FFBFBFBF"/>
      </right>
      <top style="thin">
        <color rgb="FFBFBFBF"/>
      </top>
      <bottom style="thin">
        <color rgb="FFBFBFBF"/>
      </bottom>
      <extLst>
        <ext uri="smNativeData">
          <pm:border xmlns:pm="smNativeData" id="1752663198">
            <pm:line position="top" type="1" style="0" width="20" dist="20" width2="20" rgb="BFBFBF"/>
            <pm:line position="bottom" type="1" style="0" width="20" dist="20" width2="20" rgb="BFBFBF"/>
            <pm:line position="left" type="1" style="0" width="20" dist="20" width2="20" rgb="BFBFBF"/>
            <pm:line position="right" type="1" style="0" width="30" dist="20" width2="20" rgb="BFBFBF"/>
          </pm:border>
        </ext>
      </extLst>
    </border>
    <border>
      <left style="medium">
        <color rgb="FFBFBFBF"/>
      </left>
      <right style="thin">
        <color rgb="FFBFBFBF"/>
      </right>
      <top style="thin">
        <color rgb="FFBFBFBF"/>
      </top>
      <bottom style="none">
        <color rgb="FF000000"/>
      </bottom>
      <extLst>
        <ext uri="smNativeData">
          <pm:border xmlns:pm="smNativeData" id="1752663198">
            <pm:line position="top" type="1" style="0" width="20" dist="20" width2="20" rgb="BFBFBF"/>
            <pm:line position="left" type="1" style="0" width="30" dist="20" width2="20" rgb="BFBFBF"/>
            <pm:line position="right" type="1" style="0" width="20" dist="20" width2="20" rgb="BFBFBF"/>
          </pm:border>
        </ext>
      </extLst>
    </border>
    <border>
      <left style="thin">
        <color rgb="FFBFBFBF"/>
      </left>
      <right style="thin">
        <color rgb="FFBFBFBF"/>
      </right>
      <top style="thin">
        <color rgb="FFBFBFBF"/>
      </top>
      <bottom style="none">
        <color rgb="FF000000"/>
      </bottom>
      <extLst>
        <ext uri="smNativeData">
          <pm:border xmlns:pm="smNativeData" id="1752663198">
            <pm:line position="top" type="1" style="0" width="20" dist="20" width2="20" rgb="BFBFBF"/>
            <pm:line position="left" type="1" style="0" width="20" dist="20" width2="20" rgb="BFBFBF"/>
            <pm:line position="right" type="1" style="0" width="20" dist="20" width2="20" rgb="BFBFBF"/>
          </pm:border>
        </ext>
      </extLst>
    </border>
    <border>
      <left style="thin">
        <color rgb="FFBFBFBF"/>
      </left>
      <right style="medium">
        <color rgb="FFBFBFBF"/>
      </right>
      <top style="thin">
        <color rgb="FFBFBFBF"/>
      </top>
      <bottom style="none">
        <color rgb="FF000000"/>
      </bottom>
      <extLst>
        <ext uri="smNativeData">
          <pm:border xmlns:pm="smNativeData" id="1752663198">
            <pm:line position="top" type="1" style="0" width="20" dist="20" width2="20" rgb="BFBFBF"/>
            <pm:line position="left" type="1" style="0" width="20" dist="20" width2="20" rgb="BFBFBF"/>
            <pm:line position="right" type="1" style="0" width="30" dist="20" width2="20" rgb="BFBFBF"/>
          </pm:border>
        </ext>
      </extLst>
    </border>
    <border>
      <left style="medium">
        <color rgb="FFBFBFBF"/>
      </left>
      <right style="thin">
        <color rgb="FFBFBFBF"/>
      </right>
      <top style="medium">
        <color rgb="FFBFBFBF"/>
      </top>
      <bottom style="medium">
        <color rgb="FFBFBFBF"/>
      </bottom>
      <extLst>
        <ext uri="smNativeData">
          <pm:border xmlns:pm="smNativeData" id="1752663198">
            <pm:line position="top" type="1" style="0" width="30" dist="20" width2="20" rgb="BFBFBF"/>
            <pm:line position="bottom" type="1" style="0" width="30" dist="20" width2="20" rgb="BFBFBF"/>
            <pm:line position="left" type="1" style="0" width="30" dist="20" width2="20" rgb="BFBFBF"/>
            <pm:line position="right" type="1" style="0" width="20" dist="20" width2="20" rgb="BFBFBF"/>
          </pm:border>
        </ext>
      </extLst>
    </border>
    <border>
      <left style="thin">
        <color rgb="FFBFBFBF"/>
      </left>
      <right style="thin">
        <color rgb="FFBFBFBF"/>
      </right>
      <top style="medium">
        <color rgb="FFBFBFBF"/>
      </top>
      <bottom style="medium">
        <color rgb="FFBFBFBF"/>
      </bottom>
      <extLst>
        <ext uri="smNativeData">
          <pm:border xmlns:pm="smNativeData" id="1752663198">
            <pm:line position="top" type="1" style="0" width="30" dist="20" width2="20" rgb="BFBFBF"/>
            <pm:line position="bottom" type="1" style="0" width="30" dist="20" width2="20" rgb="BFBFBF"/>
            <pm:line position="left" type="1" style="0" width="20" dist="20" width2="20" rgb="BFBFBF"/>
            <pm:line position="right" type="1" style="0" width="20" dist="20" width2="20" rgb="BFBFBF"/>
          </pm:border>
        </ext>
      </extLst>
    </border>
    <border>
      <left style="thin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extLst>
        <ext uri="smNativeData">
          <pm:border xmlns:pm="smNativeData" id="1752663198">
            <pm:line position="top" type="1" style="0" width="30" dist="20" width2="20" rgb="BFBFBF"/>
            <pm:line position="bottom" type="1" style="0" width="30" dist="20" width2="20" rgb="BFBFBF"/>
            <pm:line position="left" type="1" style="0" width="20" dist="20" width2="20" rgb="BFBFBF"/>
            <pm:line position="right" type="1" style="0" width="30" dist="20" width2="20" rgb="BFBFBF"/>
          </pm:border>
        </ext>
      </extLst>
    </border>
    <border>
      <left style="thin">
        <color rgb="FFBFBFBF"/>
      </left>
      <right style="thin">
        <color rgb="FFBFBFBF"/>
      </right>
      <top style="thin">
        <color rgb="FFBFBFBF"/>
      </top>
      <bottom style="medium">
        <color rgb="FFBFBFBF"/>
      </bottom>
      <extLst>
        <ext uri="smNativeData">
          <pm:border xmlns:pm="smNativeData" id="1752663198">
            <pm:line position="top" type="1" style="0" width="20" dist="20" width2="20" rgb="BFBFBF"/>
            <pm:line position="bottom" type="1" style="0" width="30" dist="20" width2="20" rgb="BFBFBF"/>
            <pm:line position="left" type="1" style="0" width="20" dist="20" width2="20" rgb="BFBFBF"/>
            <pm:line position="right" type="1" style="0" width="20" dist="20" width2="20" rgb="BFBFBF"/>
          </pm:border>
        </ext>
      </extLst>
    </border>
    <border>
      <left style="none">
        <color rgb="FF000000"/>
      </left>
      <right style="none">
        <color rgb="FF000000"/>
      </right>
      <top style="medium">
        <color rgb="FFBFBFBF"/>
      </top>
      <bottom style="medium">
        <color rgb="FFBFBFBF"/>
      </bottom>
      <extLst>
        <ext uri="smNativeData">
          <pm:border xmlns:pm="smNativeData" id="1752663198">
            <pm:line position="top" type="1" style="0" width="30" dist="20" width2="20" rgb="BFBFBF"/>
            <pm:line position="bottom" type="1" style="0" width="30" dist="20" width2="20" rgb="BFBFBF"/>
          </pm:border>
        </ext>
      </extLst>
    </border>
    <border>
      <left style="medium">
        <color rgb="FFBFBFBF"/>
      </left>
      <right style="medium">
        <color rgb="FFBFBFBF"/>
      </right>
      <top style="medium">
        <color rgb="FFBFBFBF"/>
      </top>
      <bottom style="thin">
        <color rgb="FFBFBFBF"/>
      </bottom>
      <extLst>
        <ext uri="smNativeData">
          <pm:border xmlns:pm="smNativeData" id="1752663198">
            <pm:line position="top" type="1" style="0" width="30" dist="20" width2="20" rgb="BFBFBF"/>
            <pm:line position="bottom" type="1" style="0" width="20" dist="20" width2="20" rgb="BFBFBF"/>
            <pm:line position="left" type="1" style="0" width="30" dist="20" width2="20" rgb="BFBFBF"/>
            <pm:line position="right" type="1" style="0" width="30" dist="20" width2="20" rgb="BFBFBF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medium">
        <color rgb="FFBFBFBF"/>
      </bottom>
      <extLst>
        <ext uri="smNativeData">
          <pm:border xmlns:pm="smNativeData" id="1752663198">
            <pm:line position="bottom" type="1" style="0" width="30" dist="20" width2="20" rgb="BFBFBF"/>
          </pm:border>
        </ext>
      </extLst>
    </border>
    <border>
      <left style="none">
        <color rgb="FF000000"/>
      </left>
      <right style="none">
        <color rgb="FF000000"/>
      </right>
      <top style="medium">
        <color rgb="FFBFBFBF"/>
      </top>
      <bottom style="none">
        <color rgb="FF000000"/>
      </bottom>
      <extLst>
        <ext uri="smNativeData">
          <pm:border xmlns:pm="smNativeData" id="1752663198">
            <pm:line position="top" type="1" style="0" width="30" dist="20" width2="20" rgb="BFBFBF"/>
          </pm:border>
        </ext>
      </extLst>
    </border>
    <border>
      <left style="medium">
        <color rgb="FFBFBFBF"/>
      </left>
      <right style="thin">
        <color rgb="FFBFBFBF"/>
      </right>
      <top style="medium">
        <color rgb="FFBFBFBF"/>
      </top>
      <bottom style="none">
        <color rgb="FF000000"/>
      </bottom>
      <extLst>
        <ext uri="smNativeData">
          <pm:border xmlns:pm="smNativeData" id="1752663198">
            <pm:line position="top" type="1" style="0" width="30" dist="20" width2="20" rgb="BFBFBF"/>
            <pm:line position="left" type="1" style="0" width="30" dist="20" width2="20" rgb="BFBFBF"/>
            <pm:line position="right" type="1" style="0" width="20" dist="20" width2="20" rgb="BFBFBF"/>
          </pm:border>
        </ext>
      </extLst>
    </border>
    <border>
      <left style="thin">
        <color rgb="FFBFBFBF"/>
      </left>
      <right style="thin">
        <color rgb="FFBFBFBF"/>
      </right>
      <top style="medium">
        <color rgb="FFBFBFBF"/>
      </top>
      <bottom style="none">
        <color rgb="FF000000"/>
      </bottom>
      <extLst>
        <ext uri="smNativeData">
          <pm:border xmlns:pm="smNativeData" id="1752663198">
            <pm:line position="top" type="1" style="0" width="30" dist="20" width2="20" rgb="BFBFBF"/>
            <pm:line position="left" type="1" style="0" width="20" dist="20" width2="20" rgb="BFBFBF"/>
            <pm:line position="right" type="1" style="0" width="20" dist="20" width2="20" rgb="BFBFBF"/>
          </pm:border>
        </ext>
      </extLst>
    </border>
    <border>
      <left style="thin">
        <color rgb="FFBFBFBF"/>
      </left>
      <right style="none">
        <color rgb="FF000000"/>
      </right>
      <top style="medium">
        <color rgb="FFBFBFBF"/>
      </top>
      <bottom style="none">
        <color rgb="FF000000"/>
      </bottom>
      <extLst>
        <ext uri="smNativeData">
          <pm:border xmlns:pm="smNativeData" id="1752663198">
            <pm:line position="top" type="1" style="0" width="30" dist="20" width2="20" rgb="BFBFBF"/>
            <pm:line position="left" type="1" style="0" width="20" dist="20" width2="20" rgb="BFBFBF"/>
          </pm:border>
        </ext>
      </extLst>
    </border>
    <border>
      <left style="none">
        <color rgb="FF000000"/>
      </left>
      <right style="medium">
        <color rgb="FFBFBFBF"/>
      </right>
      <top style="medium">
        <color rgb="FFBFBFBF"/>
      </top>
      <bottom style="none">
        <color rgb="FF000000"/>
      </bottom>
      <extLst>
        <ext uri="smNativeData">
          <pm:border xmlns:pm="smNativeData" id="1752663198">
            <pm:line position="top" type="1" style="0" width="30" dist="20" width2="20" rgb="BFBFBF"/>
            <pm:line position="right" type="1" style="0" width="30" dist="20" width2="20" rgb="BFBFBF"/>
          </pm:border>
        </ext>
      </extLst>
    </border>
    <border>
      <left style="none">
        <color rgb="FF000000"/>
      </left>
      <right style="medium">
        <color rgb="FFBFBFBF"/>
      </right>
      <top style="none">
        <color rgb="FF000000"/>
      </top>
      <bottom style="medium">
        <color rgb="FFBFBFBF"/>
      </bottom>
      <extLst>
        <ext uri="smNativeData">
          <pm:border xmlns:pm="smNativeData" id="1752663198">
            <pm:line position="bottom" type="1" style="0" width="30" dist="20" width2="20" rgb="BFBFBF"/>
            <pm:line position="right" type="1" style="0" width="30" dist="20" width2="20" rgb="BFBFBF"/>
          </pm:border>
        </ext>
      </extLst>
    </border>
    <border>
      <left style="thin">
        <color rgb="FFBFBFBF"/>
      </left>
      <right style="none">
        <color rgb="FF000000"/>
      </right>
      <top style="medium">
        <color rgb="FFBFBFBF"/>
      </top>
      <bottom style="thin">
        <color rgb="FFBFBFBF"/>
      </bottom>
      <extLst>
        <ext uri="smNativeData">
          <pm:border xmlns:pm="smNativeData" id="1752663198">
            <pm:line position="top" type="1" style="0" width="30" dist="20" width2="20" rgb="BFBFBF"/>
            <pm:line position="bottom" type="1" style="0" width="20" dist="20" width2="20" rgb="BFBFBF"/>
            <pm:line position="left" type="1" style="0" width="20" dist="20" width2="20" rgb="BFBFBF"/>
          </pm:border>
        </ext>
      </extLst>
    </border>
    <border>
      <left style="thin">
        <color rgb="FFBFBFBF"/>
      </left>
      <right style="none">
        <color rgb="FF000000"/>
      </right>
      <top style="thin">
        <color rgb="FFBFBFBF"/>
      </top>
      <bottom style="thin">
        <color rgb="FFBFBFBF"/>
      </bottom>
      <extLst>
        <ext uri="smNativeData">
          <pm:border xmlns:pm="smNativeData" id="1752663198">
            <pm:line position="top" type="1" style="0" width="20" dist="20" width2="20" rgb="BFBFBF"/>
            <pm:line position="bottom" type="1" style="0" width="20" dist="20" width2="20" rgb="BFBFBF"/>
            <pm:line position="left" type="1" style="0" width="20" dist="20" width2="20" rgb="BFBFBF"/>
          </pm:border>
        </ext>
      </extLst>
    </border>
    <border>
      <left style="thin">
        <color rgb="FFBFBFBF"/>
      </left>
      <right style="none">
        <color rgb="FF000000"/>
      </right>
      <top style="thin">
        <color rgb="FFBFBFBF"/>
      </top>
      <bottom style="medium">
        <color rgb="FFBFBFBF"/>
      </bottom>
      <extLst>
        <ext uri="smNativeData">
          <pm:border xmlns:pm="smNativeData" id="1752663198">
            <pm:line position="top" type="1" style="0" width="20" dist="20" width2="20" rgb="BFBFBF"/>
            <pm:line position="bottom" type="1" style="0" width="30" dist="20" width2="20" rgb="BFBFBF"/>
            <pm:line position="left" type="1" style="0" width="20" dist="20" width2="20" rgb="BFBFBF"/>
          </pm:border>
        </ext>
      </extLst>
    </border>
    <border>
      <left style="none">
        <color rgb="FF000000"/>
      </left>
      <right style="thin">
        <color rgb="FFBFBFBF"/>
      </right>
      <top style="thin">
        <color rgb="FFBFBFBF"/>
      </top>
      <bottom style="none">
        <color rgb="FF000000"/>
      </bottom>
      <extLst>
        <ext uri="smNativeData">
          <pm:border xmlns:pm="smNativeData" id="1752663198">
            <pm:line position="top" type="1" style="0" width="20" dist="20" width2="20" rgb="BFBFBF"/>
            <pm:line position="right" type="1" style="0" width="20" dist="20" width2="20" rgb="BFBFBF"/>
          </pm:border>
        </ext>
      </extLst>
    </border>
    <border>
      <left style="none">
        <color rgb="FF000000"/>
      </left>
      <right style="thin">
        <color rgb="FFBFBFBF"/>
      </right>
      <top style="medium">
        <color rgb="FFBFBFBF"/>
      </top>
      <bottom style="none">
        <color rgb="FF000000"/>
      </bottom>
      <extLst>
        <ext uri="smNativeData">
          <pm:border xmlns:pm="smNativeData" id="1752663198">
            <pm:line position="top" type="1" style="0" width="30" dist="20" width2="20" rgb="BFBFBF"/>
            <pm:line position="right" type="1" style="0" width="20" dist="20" width2="20" rgb="BFBFBF"/>
          </pm:border>
        </ext>
      </extLst>
    </border>
    <border>
      <left style="none">
        <color rgb="FF000000"/>
      </left>
      <right style="thin">
        <color rgb="FFBFBFBF"/>
      </right>
      <top style="none">
        <color rgb="FF000000"/>
      </top>
      <bottom style="none">
        <color rgb="FF000000"/>
      </bottom>
      <extLst>
        <ext uri="smNativeData">
          <pm:border xmlns:pm="smNativeData" id="1752663198">
            <pm:line position="right" type="1" style="0" width="20" dist="20" width2="20" rgb="BFBFBF"/>
          </pm:border>
        </ext>
      </extLst>
    </border>
    <border>
      <left style="none">
        <color rgb="FF000000"/>
      </left>
      <right style="medium">
        <color rgb="FFBFBFBF"/>
      </right>
      <top style="medium">
        <color rgb="FFBFBFBF"/>
      </top>
      <bottom style="thin">
        <color rgb="FFBFBFBF"/>
      </bottom>
      <extLst>
        <ext uri="smNativeData">
          <pm:border xmlns:pm="smNativeData" id="1752663198">
            <pm:line position="top" type="1" style="0" width="30" dist="20" width2="20" rgb="BFBFBF"/>
            <pm:line position="bottom" type="1" style="0" width="20" dist="20" width2="20" rgb="BFBFBF"/>
            <pm:line position="right" type="1" style="0" width="30" dist="20" width2="20" rgb="BFBFBF"/>
          </pm:border>
        </ext>
      </extLst>
    </border>
    <border>
      <left style="none">
        <color rgb="FF000000"/>
      </left>
      <right style="medium">
        <color rgb="FFBFBFBF"/>
      </right>
      <top style="thin">
        <color rgb="FFBFBFBF"/>
      </top>
      <bottom style="thin">
        <color rgb="FFBFBFBF"/>
      </bottom>
      <extLst>
        <ext uri="smNativeData">
          <pm:border xmlns:pm="smNativeData" id="1752663198">
            <pm:line position="top" type="1" style="0" width="20" dist="20" width2="20" rgb="BFBFBF"/>
            <pm:line position="bottom" type="1" style="0" width="20" dist="20" width2="20" rgb="BFBFBF"/>
            <pm:line position="right" type="1" style="0" width="30" dist="20" width2="20" rgb="BFBFBF"/>
          </pm:border>
        </ext>
      </extLst>
    </border>
    <border>
      <left style="none">
        <color rgb="FF000000"/>
      </left>
      <right style="medium">
        <color rgb="FFBFBFBF"/>
      </right>
      <top style="thin">
        <color rgb="FFBFBFBF"/>
      </top>
      <bottom style="medium">
        <color rgb="FFBFBFBF"/>
      </bottom>
      <extLst>
        <ext uri="smNativeData">
          <pm:border xmlns:pm="smNativeData" id="1752663198">
            <pm:line position="top" type="1" style="0" width="20" dist="20" width2="20" rgb="BFBFBF"/>
            <pm:line position="bottom" type="1" style="0" width="30" dist="20" width2="20" rgb="BFBFBF"/>
            <pm:line position="right" type="1" style="0" width="30" dist="20" width2="20" rgb="BFBFBF"/>
          </pm:border>
        </ext>
      </extLst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extLst>
        <ext uri="smNativeData">
          <pm:border xmlns:pm="smNativeData" id="1752663198">
            <pm:line position="top" type="1" style="0" width="30" dist="20" width2="20" rgb="BFBFBF"/>
            <pm:line position="bottom" type="1" style="0" width="30" dist="20" width2="20" rgb="BFBFBF"/>
            <pm:line position="left" type="1" style="0" width="30" dist="20" width2="20" rgb="BFBFBF"/>
            <pm:line position="right" type="1" style="0" width="30" dist="20" width2="20" rgb="BFBFBF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52663198"/>
        </ext>
      </extLst>
    </border>
    <border>
      <left style="thin">
        <color rgb="FFBFBFBF"/>
      </left>
      <right style="medium">
        <color rgb="FFBFBFBF"/>
      </right>
      <top style="thin">
        <color rgb="FFBFBFBF"/>
      </top>
      <bottom style="medium">
        <color rgb="FFBFBFBF"/>
      </bottom>
      <extLst>
        <ext uri="smNativeData">
          <pm:border xmlns:pm="smNativeData" id="1752663198">
            <pm:line position="top" type="1" style="0" width="20" dist="20" width2="20" rgb="BFBFBF"/>
            <pm:line position="bottom" type="1" style="0" width="30" dist="20" width2="20" rgb="BFBFBF"/>
            <pm:line position="left" type="1" style="0" width="20" dist="20" width2="20" rgb="BFBFBF"/>
            <pm:line position="right" type="1" style="0" width="30" dist="20" width2="20" rgb="BFBFBF"/>
          </pm:border>
        </ext>
      </extLst>
    </border>
    <border>
      <left style="thin">
        <color rgb="FFBFBFBF"/>
      </left>
      <right style="thin">
        <color rgb="FFBFBFBF"/>
      </right>
      <top style="thin">
        <color rgb="FFBFBFBF"/>
      </top>
      <bottom style="medium">
        <color rgb="FFBFBFBF"/>
      </bottom>
      <extLst>
        <ext uri="smNativeData">
          <pm:border xmlns:pm="smNativeData" id="1752663198">
            <pm:line position="top" type="1" style="0" width="20" dist="20" width2="20" rgb="BFBFBF"/>
            <pm:line position="bottom" type="1" style="0" width="30" dist="20" width2="20" rgb="BFBFBF"/>
            <pm:line position="left" type="1" style="0" width="20" dist="20" width2="20" rgb="BFBFBF"/>
            <pm:line position="right" type="1" style="0" width="20" dist="20" width2="20" rgb="BFBFBF"/>
          </pm:border>
        </ext>
      </extLst>
    </border>
    <border>
      <left style="medium">
        <color rgb="FFBFBFBF"/>
      </left>
      <right style="medium">
        <color rgb="FFBFBFBF"/>
      </right>
      <top style="thin">
        <color rgb="FFBFBFBF"/>
      </top>
      <bottom style="medium">
        <color rgb="FFBFBFBF"/>
      </bottom>
      <extLst>
        <ext uri="smNativeData">
          <pm:border xmlns:pm="smNativeData" id="1752663198">
            <pm:line position="top" type="1" style="0" width="20" dist="20" width2="20" rgb="BFBFBF"/>
            <pm:line position="bottom" type="1" style="0" width="30" dist="20" width2="20" rgb="BFBFBF"/>
            <pm:line position="left" type="1" style="0" width="30" dist="20" width2="20" rgb="BFBFBF"/>
            <pm:line position="right" type="1" style="0" width="30" dist="20" width2="20" rgb="BFBFBF"/>
          </pm:border>
        </ext>
      </extLst>
    </border>
    <border>
      <left style="medium">
        <color rgb="FFBFBFBF"/>
      </left>
      <right style="medium">
        <color rgb="FFBFBFBF"/>
      </right>
      <top style="none">
        <color rgb="FF000000"/>
      </top>
      <bottom style="thin">
        <color rgb="FFBFBFBF"/>
      </bottom>
      <extLst>
        <ext uri="smNativeData">
          <pm:border xmlns:pm="smNativeData" id="1752663198">
            <pm:line position="bottom" type="1" style="0" width="20" dist="20" width2="20" rgb="BFBFBF"/>
            <pm:line position="left" type="1" style="0" width="30" dist="20" width2="20" rgb="BFBFBF"/>
            <pm:line position="right" type="1" style="0" width="30" dist="20" width2="20" rgb="BFBFBF"/>
          </pm:border>
        </ext>
      </extLst>
    </border>
    <border>
      <left style="medium">
        <color rgb="FFBFBFBF"/>
      </left>
      <right style="medium">
        <color rgb="FFBFBFBF"/>
      </right>
      <top style="thin">
        <color rgb="FFBFBFBF"/>
      </top>
      <bottom style="thin">
        <color rgb="FFBFBFBF"/>
      </bottom>
      <extLst>
        <ext uri="smNativeData">
          <pm:border xmlns:pm="smNativeData" id="1752663198">
            <pm:line position="top" type="1" style="0" width="20" dist="20" width2="20" rgb="BFBFBF"/>
            <pm:line position="bottom" type="1" style="0" width="20" dist="20" width2="20" rgb="BFBFBF"/>
            <pm:line position="left" type="1" style="0" width="30" dist="20" width2="20" rgb="BFBFBF"/>
            <pm:line position="right" type="1" style="0" width="30" dist="20" width2="20" rgb="BFBFBF"/>
          </pm:border>
        </ext>
      </extLst>
    </border>
    <border>
      <left style="medium">
        <color rgb="FFBFBFBF"/>
      </left>
      <right style="medium">
        <color rgb="FFBFBFBF"/>
      </right>
      <top style="thin">
        <color rgb="FFBFBFBF"/>
      </top>
      <bottom style="none">
        <color rgb="FF000000"/>
      </bottom>
      <extLst>
        <ext uri="smNativeData">
          <pm:border xmlns:pm="smNativeData" id="1752663198">
            <pm:line position="top" type="1" style="0" width="20" dist="20" width2="20" rgb="BFBFBF"/>
            <pm:line position="left" type="1" style="0" width="30" dist="20" width2="20" rgb="BFBFBF"/>
            <pm:line position="right" type="1" style="0" width="30" dist="20" width2="20" rgb="BFBFBF"/>
          </pm:border>
        </ext>
      </extLst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extLst>
        <ext uri="smNativeData">
          <pm:border xmlns:pm="smNativeData" id="1752663198">
            <pm:line position="top" type="1" style="0" width="30" dist="20" width2="20" rgb="BFBFBF"/>
            <pm:line position="bottom" type="1" style="0" width="30" dist="20" width2="20" rgb="BFBFBF"/>
            <pm:line position="left" type="1" style="0" width="30" dist="20" width2="20" rgb="BFBFBF"/>
            <pm:line position="right" type="1" style="0" width="30" dist="20" width2="20" rgb="BFBFBF"/>
          </pm:border>
        </ext>
      </extLst>
    </border>
    <border>
      <left style="medium">
        <color rgb="FFBFBFBF"/>
      </left>
      <right style="thin">
        <color rgb="FFBFBFBF"/>
      </right>
      <top style="thin">
        <color rgb="FFBFBFBF"/>
      </top>
      <bottom style="thin">
        <color rgb="FFBFBFBF"/>
      </bottom>
      <extLst>
        <ext uri="smNativeData">
          <pm:border xmlns:pm="smNativeData" id="1752663198">
            <pm:line position="top" type="1" style="0" width="20" dist="20" width2="20" rgb="BFBFBF"/>
            <pm:line position="bottom" type="1" style="0" width="20" dist="20" width2="20" rgb="BFBFBF"/>
            <pm:line position="left" type="1" style="0" width="30" dist="20" width2="20" rgb="BFBFBF"/>
            <pm:line position="right" type="1" style="0" width="20" dist="20" width2="20" rgb="BFBFBF"/>
          </pm:border>
        </ext>
      </extLst>
    </border>
    <border>
      <left style="medium">
        <color rgb="FFBFBFBF"/>
      </left>
      <right style="thin">
        <color rgb="FFBFBFBF"/>
      </right>
      <top style="thin">
        <color rgb="FFBFBFBF"/>
      </top>
      <bottom style="medium">
        <color rgb="FFBFBFBF"/>
      </bottom>
      <extLst>
        <ext uri="smNativeData">
          <pm:border xmlns:pm="smNativeData" id="1752663198">
            <pm:line position="top" type="1" style="0" width="20" dist="20" width2="20" rgb="BFBFBF"/>
            <pm:line position="bottom" type="1" style="0" width="30" dist="20" width2="20" rgb="BFBFBF"/>
            <pm:line position="left" type="1" style="0" width="30" dist="20" width2="20" rgb="BFBFBF"/>
            <pm:line position="right" type="1" style="0" width="20" dist="20" width2="20" rgb="BFBFBF"/>
          </pm:border>
        </ext>
      </extLst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extLst>
        <ext uri="smNativeData">
          <pm:border xmlns:pm="smNativeData" id="1752663198">
            <pm:line position="top" type="1" style="0" width="20" dist="20" width2="20" rgb="BFBFBF"/>
            <pm:line position="bottom" type="1" style="0" width="20" dist="20" width2="20" rgb="BFBFBF"/>
            <pm:line position="left" type="1" style="0" width="20" dist="20" width2="20" rgb="BFBFBF"/>
            <pm:line position="right" type="1" style="0" width="20" dist="20" width2="20" rgb="BFBFBF"/>
          </pm:border>
        </ext>
      </extLst>
    </border>
    <border>
      <left style="none">
        <color rgb="FF000000"/>
      </left>
      <right style="none">
        <color rgb="FF000000"/>
      </right>
      <top style="thin">
        <color rgb="FFBFBFBF"/>
      </top>
      <bottom style="medium">
        <color rgb="FFBFBFBF"/>
      </bottom>
      <extLst>
        <ext uri="smNativeData">
          <pm:border xmlns:pm="smNativeData" id="1752663198">
            <pm:line position="top" type="1" style="0" width="20" dist="20" width2="20" rgb="BFBFBF"/>
            <pm:line position="bottom" type="1" style="0" width="30" dist="20" width2="20" rgb="BFBFBF"/>
          </pm:border>
        </ext>
      </extLst>
    </border>
    <border>
      <left style="thin">
        <color rgb="FFBFBFBF"/>
      </left>
      <right style="medium">
        <color rgb="FFBFBFBF"/>
      </right>
      <top style="thin">
        <color rgb="FFBFBFBF"/>
      </top>
      <bottom style="medium">
        <color rgb="FFBFBFBF"/>
      </bottom>
      <extLst>
        <ext uri="smNativeData">
          <pm:border xmlns:pm="smNativeData" id="1752663198">
            <pm:line position="top" type="1" style="0" width="20" dist="20" width2="20" rgb="BFBFBF"/>
            <pm:line position="bottom" type="1" style="0" width="30" dist="20" width2="20" rgb="BFBFBF"/>
            <pm:line position="left" type="1" style="0" width="20" dist="20" width2="20" rgb="BFBFBF"/>
            <pm:line position="right" type="1" style="0" width="30" dist="20" width2="20" rgb="BFBFBF"/>
          </pm:border>
        </ext>
      </extLst>
    </border>
    <border>
      <left style="thin">
        <color rgb="FFBFBFBF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52663198">
            <pm:line position="left" type="1" style="0" width="20" dist="20" width2="20" rgb="BFBFBF"/>
          </pm:border>
        </ext>
      </extLst>
    </border>
    <border>
      <left style="thin">
        <color rgb="FFBFBFBF"/>
      </left>
      <right style="none">
        <color rgb="FF000000"/>
      </right>
      <top style="none">
        <color rgb="FF000000"/>
      </top>
      <bottom style="thin">
        <color rgb="FFBFBFBF"/>
      </bottom>
      <extLst>
        <ext uri="smNativeData">
          <pm:border xmlns:pm="smNativeData" id="1752663198">
            <pm:line position="bottom" type="1" style="0" width="20" dist="20" width2="20" rgb="BFBFBF"/>
            <pm:line position="left" type="1" style="0" width="20" dist="20" width2="20" rgb="BFBFBF"/>
          </pm:border>
        </ext>
      </extLst>
    </border>
    <border>
      <left style="thin">
        <color rgb="FFBFBFBF"/>
      </left>
      <right style="none">
        <color rgb="FF000000"/>
      </right>
      <top style="thin">
        <color rgb="FFBFBFBF"/>
      </top>
      <bottom style="none">
        <color rgb="FF000000"/>
      </bottom>
      <extLst>
        <ext uri="smNativeData">
          <pm:border xmlns:pm="smNativeData" id="1752663198">
            <pm:line position="top" type="1" style="0" width="20" dist="20" width2="20" rgb="BFBFBF"/>
            <pm:line position="left" type="1" style="0" width="20" dist="20" width2="20" rgb="BFBFBF"/>
          </pm:border>
        </ext>
      </extLst>
    </border>
    <border>
      <left style="none">
        <color rgb="FF000000"/>
      </left>
      <right style="none">
        <color rgb="FF000000"/>
      </right>
      <top style="thin">
        <color rgb="FFBFBFBF"/>
      </top>
      <bottom style="none">
        <color rgb="FF000000"/>
      </bottom>
      <extLst>
        <ext uri="smNativeData">
          <pm:border xmlns:pm="smNativeData" id="1752663198">
            <pm:line position="top" type="1" style="0" width="20" dist="20" width2="20" rgb="BFBFBF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52663198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31">
    <xf numFmtId="0" fontId="0" fillId="0" borderId="0" xfId="0"/>
    <xf numFmtId="0" fontId="4" fillId="0" borderId="1" xfId="0" applyFont="1" applyBorder="1" applyAlignment="1">
      <alignment horizontal="left" indent="1"/>
      <extLst>
        <ext uri="smNativeData">
          <pm:cellMargin xmlns:pm="smNativeData" id="1752663198" l="192" r="0" t="0" b="0" textRotation="0"/>
        </ext>
      </extLst>
    </xf>
    <xf numFmtId="0" fontId="4" fillId="0" borderId="2" xfId="0" applyFont="1" applyBorder="1" applyAlignment="1">
      <alignment horizontal="left" indent="1"/>
      <extLst>
        <ext uri="smNativeData">
          <pm:cellMargin xmlns:pm="smNativeData" id="1752663198" l="192" r="0" t="0" b="0" textRotation="0"/>
        </ext>
      </extLst>
    </xf>
    <xf numFmtId="0" fontId="4" fillId="0" borderId="3" xfId="0" applyFont="1" applyBorder="1" applyAlignment="1">
      <alignment horizontal="left" indent="1"/>
      <extLst>
        <ext uri="smNativeData">
          <pm:cellMargin xmlns:pm="smNativeData" id="1752663198" l="192" r="0" t="0" b="0" textRotation="0"/>
        </ext>
      </extLst>
    </xf>
    <xf numFmtId="166" fontId="0" fillId="0" borderId="4" xfId="0" applyNumberFormat="1" applyBorder="1" applyAlignment="1">
      <alignment horizontal="right" indent="1"/>
      <extLst>
        <ext uri="smNativeData">
          <pm:cellMargin xmlns:pm="smNativeData" id="1752663198" l="0" r="192" t="0" b="0" textRotation="0"/>
        </ext>
      </extLst>
    </xf>
    <xf numFmtId="0" fontId="6" fillId="0" borderId="0" xfId="0" applyFont="1"/>
    <xf numFmtId="0" fontId="0" fillId="0" borderId="0" xfId="0" applyAlignment="1">
      <alignment horizontal="right" indent="1"/>
      <extLst>
        <ext uri="smNativeData">
          <pm:cellMargin xmlns:pm="smNativeData" id="1752663198" l="0" r="192" t="0" b="0" textRotation="0"/>
        </ext>
      </extLst>
    </xf>
    <xf numFmtId="0" fontId="3" fillId="0" borderId="0" xfId="0" applyFont="1"/>
    <xf numFmtId="0" fontId="0" fillId="0" borderId="0" xfId="0" applyAlignment="1">
      <alignment horizontal="left" indent="1"/>
      <extLst>
        <ext uri="smNativeData">
          <pm:cellMargin xmlns:pm="smNativeData" id="1752663198" l="192" r="0" t="0" b="0" textRotation="0"/>
        </ext>
      </extLst>
    </xf>
    <xf numFmtId="14" fontId="0" fillId="0" borderId="5" xfId="0" applyNumberFormat="1" applyBorder="1" applyAlignment="1">
      <alignment horizontal="right" indent="1"/>
      <extLst>
        <ext uri="smNativeData">
          <pm:cellMargin xmlns:pm="smNativeData" id="1752663198" l="0" r="192" t="0" b="0" textRotation="0"/>
        </ext>
      </extLst>
    </xf>
    <xf numFmtId="0" fontId="2" fillId="0" borderId="0" xfId="0" applyFont="1"/>
    <xf numFmtId="0" fontId="0" fillId="0" borderId="6" xfId="0" applyBorder="1" applyAlignment="1">
      <alignment horizontal="right" indent="1"/>
      <extLst>
        <ext uri="smNativeData">
          <pm:cellMargin xmlns:pm="smNativeData" id="1752663198" l="0" r="192" t="0" b="0" textRotation="0"/>
        </ext>
      </extLst>
    </xf>
    <xf numFmtId="14" fontId="0" fillId="0" borderId="0" xfId="0" applyNumberFormat="1" applyAlignment="1">
      <alignment horizontal="right" indent="1"/>
      <extLst>
        <ext uri="smNativeData">
          <pm:cellMargin xmlns:pm="smNativeData" id="1752663198" l="0" r="192" t="0" b="0" textRotation="0"/>
        </ext>
      </extLst>
    </xf>
    <xf numFmtId="2" fontId="0" fillId="0" borderId="0" xfId="0" applyNumberFormat="1" applyAlignment="1">
      <alignment horizontal="right" indent="1"/>
      <extLst>
        <ext uri="smNativeData">
          <pm:cellMargin xmlns:pm="smNativeData" id="1752663198" l="0" r="192" t="0" b="0" textRotation="0"/>
        </ext>
      </extLst>
    </xf>
    <xf numFmtId="1" fontId="0" fillId="0" borderId="7" xfId="0" applyNumberFormat="1" applyBorder="1" applyAlignment="1">
      <alignment horizontal="right" indent="1"/>
      <extLst>
        <ext uri="smNativeData">
          <pm:cellMargin xmlns:pm="smNativeData" id="1752663198" l="0" r="192" t="0" b="0" textRotation="0"/>
        </ext>
      </extLst>
    </xf>
    <xf numFmtId="14" fontId="0" fillId="0" borderId="0" xfId="0" applyNumberFormat="1"/>
    <xf numFmtId="0" fontId="0" fillId="0" borderId="8" xfId="0" applyBorder="1" applyAlignment="1">
      <alignment horizontal="right" indent="1"/>
      <extLst>
        <ext uri="smNativeData">
          <pm:cellMargin xmlns:pm="smNativeData" id="1752663198" l="0" r="192" t="0" b="0" textRotation="0"/>
        </ext>
      </extLst>
    </xf>
    <xf numFmtId="14" fontId="0" fillId="0" borderId="9" xfId="0" applyNumberFormat="1" applyBorder="1" applyAlignment="1">
      <alignment horizontal="right" indent="1"/>
      <extLst>
        <ext uri="smNativeData">
          <pm:cellMargin xmlns:pm="smNativeData" id="1752663198" l="0" r="192" t="0" b="0" textRotation="0"/>
        </ext>
      </extLst>
    </xf>
    <xf numFmtId="168" fontId="0" fillId="0" borderId="10" xfId="0" applyNumberFormat="1" applyBorder="1" applyAlignment="1">
      <alignment horizontal="right" indent="1"/>
      <extLst>
        <ext uri="smNativeData">
          <pm:cellMargin xmlns:pm="smNativeData" id="1752663198" l="0" r="192" t="0" b="0" textRotation="0"/>
        </ext>
      </extLst>
    </xf>
    <xf numFmtId="168" fontId="0" fillId="0" borderId="11" xfId="0" applyNumberFormat="1" applyBorder="1" applyAlignment="1">
      <alignment horizontal="right" indent="1"/>
      <extLst>
        <ext uri="smNativeData">
          <pm:cellMargin xmlns:pm="smNativeData" id="1752663198" l="0" r="192" t="0" b="0" textRotation="0"/>
        </ext>
      </extLst>
    </xf>
    <xf numFmtId="0" fontId="5" fillId="0" borderId="0" xfId="0" applyFont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6" fillId="0" borderId="0" xfId="0" applyFont="1" applyAlignment="1">
      <alignment horizontal="right" indent="1"/>
      <extLst>
        <ext uri="smNativeData">
          <pm:cellMargin xmlns:pm="smNativeData" id="1752663198" l="0" r="192" t="0" b="0" textRotation="0"/>
        </ext>
      </extLst>
    </xf>
    <xf numFmtId="0" fontId="0" fillId="0" borderId="14" xfId="0" applyBorder="1" applyAlignment="1">
      <alignment horizontal="left" indent="1"/>
      <extLst>
        <ext uri="smNativeData">
          <pm:cellMargin xmlns:pm="smNativeData" id="1752663198" l="192" r="0" t="0" b="0" textRotation="0"/>
        </ext>
      </extLst>
    </xf>
    <xf numFmtId="0" fontId="0" fillId="0" borderId="15" xfId="0" applyBorder="1" applyAlignment="1">
      <alignment horizontal="left" indent="1"/>
      <extLst>
        <ext uri="smNativeData">
          <pm:cellMargin xmlns:pm="smNativeData" id="1752663198" l="192" r="0" t="0" b="0" textRotation="0"/>
        </ext>
      </extLst>
    </xf>
    <xf numFmtId="167" fontId="0" fillId="0" borderId="16" xfId="0" applyNumberFormat="1" applyBorder="1" applyAlignment="1">
      <alignment horizontal="left" indent="1"/>
      <extLst>
        <ext uri="smNativeData">
          <pm:cellMargin xmlns:pm="smNativeData" id="1752663198" l="192" r="0" t="0" b="0" textRotation="0"/>
        </ext>
      </extLst>
    </xf>
    <xf numFmtId="167" fontId="0" fillId="0" borderId="17" xfId="0" applyNumberFormat="1" applyBorder="1" applyAlignment="1">
      <alignment horizontal="left" indent="1"/>
      <extLst>
        <ext uri="smNativeData">
          <pm:cellMargin xmlns:pm="smNativeData" id="1752663198" l="192" r="0" t="0" b="0" textRotation="0"/>
        </ext>
      </extLst>
    </xf>
    <xf numFmtId="167" fontId="0" fillId="0" borderId="18" xfId="0" applyNumberFormat="1" applyBorder="1" applyAlignment="1">
      <alignment horizontal="left" indent="1"/>
      <extLst>
        <ext uri="smNativeData">
          <pm:cellMargin xmlns:pm="smNativeData" id="1752663198" l="192" r="0" t="0" b="0" textRotation="0"/>
        </ext>
      </extLst>
    </xf>
    <xf numFmtId="0" fontId="0" fillId="0" borderId="19" xfId="0" applyBorder="1" applyAlignment="1">
      <alignment horizontal="left" indent="1"/>
      <extLst>
        <ext uri="smNativeData">
          <pm:cellMargin xmlns:pm="smNativeData" id="1752663198" l="192" r="0" t="0" b="0" textRotation="0"/>
        </ext>
      </extLst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168" fontId="0" fillId="0" borderId="22" xfId="0" applyNumberFormat="1" applyBorder="1" applyAlignment="1">
      <alignment horizontal="right" indent="1"/>
      <extLst>
        <ext uri="smNativeData">
          <pm:cellMargin xmlns:pm="smNativeData" id="1752663198" l="0" r="192" t="0" b="0" textRotation="0"/>
        </ext>
      </extLst>
    </xf>
    <xf numFmtId="168" fontId="0" fillId="0" borderId="23" xfId="0" applyNumberFormat="1" applyBorder="1" applyAlignment="1">
      <alignment horizontal="right" indent="1"/>
      <extLst>
        <ext uri="smNativeData">
          <pm:cellMargin xmlns:pm="smNativeData" id="1752663198" l="0" r="192" t="0" b="0" textRotation="0"/>
        </ext>
      </extLst>
    </xf>
    <xf numFmtId="168" fontId="0" fillId="0" borderId="24" xfId="0" applyNumberFormat="1" applyBorder="1" applyAlignment="1">
      <alignment horizontal="right" indent="1"/>
      <extLst>
        <ext uri="smNativeData">
          <pm:cellMargin xmlns:pm="smNativeData" id="1752663198" l="0" r="192" t="0" b="0" textRotation="0"/>
        </ext>
      </extLst>
    </xf>
    <xf numFmtId="168" fontId="0" fillId="0" borderId="25" xfId="0" applyNumberFormat="1" applyBorder="1" applyAlignment="1">
      <alignment horizontal="right" indent="1"/>
      <extLst>
        <ext uri="smNativeData">
          <pm:cellMargin xmlns:pm="smNativeData" id="1752663198" l="0" r="192" t="0" b="0" textRotation="0"/>
        </ext>
      </extLst>
    </xf>
    <xf numFmtId="168" fontId="0" fillId="0" borderId="26" xfId="0" applyNumberFormat="1" applyBorder="1" applyAlignment="1">
      <alignment horizontal="right" indent="1"/>
      <extLst>
        <ext uri="smNativeData">
          <pm:cellMargin xmlns:pm="smNativeData" id="1752663198" l="0" r="192" t="0" b="0" textRotation="0"/>
        </ext>
      </extLst>
    </xf>
    <xf numFmtId="168" fontId="0" fillId="0" borderId="27" xfId="0" applyNumberFormat="1" applyBorder="1" applyAlignment="1">
      <alignment horizontal="right" indent="1"/>
      <extLst>
        <ext uri="smNativeData">
          <pm:cellMargin xmlns:pm="smNativeData" id="1752663198" l="0" r="192" t="0" b="0" textRotation="0"/>
        </ext>
      </extLst>
    </xf>
    <xf numFmtId="168" fontId="0" fillId="0" borderId="28" xfId="0" applyNumberFormat="1" applyBorder="1" applyAlignment="1">
      <alignment horizontal="right" indent="1"/>
      <extLst>
        <ext uri="smNativeData">
          <pm:cellMargin xmlns:pm="smNativeData" id="1752663198" l="0" r="192" t="0" b="0" textRotation="0"/>
        </ext>
      </extLst>
    </xf>
    <xf numFmtId="168" fontId="0" fillId="0" borderId="29" xfId="0" applyNumberFormat="1" applyBorder="1" applyAlignment="1">
      <alignment horizontal="right" indent="1"/>
      <extLst>
        <ext uri="smNativeData">
          <pm:cellMargin xmlns:pm="smNativeData" id="1752663198" l="0" r="192" t="0" b="0" textRotation="0"/>
        </ext>
      </extLst>
    </xf>
    <xf numFmtId="168" fontId="0" fillId="0" borderId="30" xfId="0" applyNumberFormat="1" applyBorder="1" applyAlignment="1">
      <alignment horizontal="right" indent="1"/>
      <extLst>
        <ext uri="smNativeData">
          <pm:cellMargin xmlns:pm="smNativeData" id="1752663198" l="0" r="192" t="0" b="0" textRotation="0"/>
        </ext>
      </extLst>
    </xf>
    <xf numFmtId="168" fontId="0" fillId="0" borderId="31" xfId="0" applyNumberFormat="1" applyBorder="1" applyAlignment="1">
      <alignment horizontal="right" indent="1"/>
      <extLst>
        <ext uri="smNativeData">
          <pm:cellMargin xmlns:pm="smNativeData" id="1752663198" l="0" r="192" t="0" b="0" textRotation="0"/>
        </ext>
      </extLst>
    </xf>
    <xf numFmtId="168" fontId="0" fillId="0" borderId="32" xfId="0" applyNumberFormat="1" applyBorder="1" applyAlignment="1">
      <alignment horizontal="right" indent="1"/>
      <extLst>
        <ext uri="smNativeData">
          <pm:cellMargin xmlns:pm="smNativeData" id="1752663198" l="0" r="192" t="0" b="0" textRotation="0"/>
        </ext>
      </extLst>
    </xf>
    <xf numFmtId="168" fontId="0" fillId="0" borderId="33" xfId="0" applyNumberFormat="1" applyBorder="1" applyAlignment="1">
      <alignment horizontal="right" indent="1"/>
      <extLst>
        <ext uri="smNativeData">
          <pm:cellMargin xmlns:pm="smNativeData" id="1752663198" l="0" r="192" t="0" b="0" textRotation="0"/>
        </ext>
      </extLst>
    </xf>
    <xf numFmtId="166" fontId="0" fillId="0" borderId="22" xfId="0" applyNumberFormat="1" applyBorder="1" applyAlignment="1">
      <alignment horizontal="right" indent="1"/>
      <extLst>
        <ext uri="smNativeData">
          <pm:cellMargin xmlns:pm="smNativeData" id="1752663198" l="0" r="192" t="0" b="0" textRotation="0"/>
        </ext>
      </extLst>
    </xf>
    <xf numFmtId="166" fontId="0" fillId="0" borderId="34" xfId="0" applyNumberFormat="1" applyBorder="1" applyAlignment="1">
      <alignment horizontal="right" indent="1"/>
      <extLst>
        <ext uri="smNativeData">
          <pm:cellMargin xmlns:pm="smNativeData" id="1752663198" l="0" r="192" t="0" b="0" textRotation="0"/>
        </ext>
      </extLst>
    </xf>
    <xf numFmtId="166" fontId="0" fillId="0" borderId="11" xfId="0" applyNumberFormat="1" applyBorder="1" applyAlignment="1">
      <alignment horizontal="right" indent="1"/>
      <extLst>
        <ext uri="smNativeData">
          <pm:cellMargin xmlns:pm="smNativeData" id="1752663198" l="0" r="192" t="0" b="0" textRotation="0"/>
        </ext>
      </extLst>
    </xf>
    <xf numFmtId="166" fontId="0" fillId="0" borderId="23" xfId="0" applyNumberFormat="1" applyBorder="1" applyAlignment="1">
      <alignment horizontal="right" indent="1"/>
      <extLst>
        <ext uri="smNativeData">
          <pm:cellMargin xmlns:pm="smNativeData" id="1752663198" l="0" r="192" t="0" b="0" textRotation="0"/>
        </ext>
      </extLst>
    </xf>
    <xf numFmtId="166" fontId="0" fillId="0" borderId="24" xfId="0" applyNumberFormat="1" applyBorder="1" applyAlignment="1">
      <alignment horizontal="right" indent="1"/>
      <extLst>
        <ext uri="smNativeData">
          <pm:cellMargin xmlns:pm="smNativeData" id="1752663198" l="0" r="192" t="0" b="0" textRotation="0"/>
        </ext>
      </extLst>
    </xf>
    <xf numFmtId="166" fontId="0" fillId="0" borderId="25" xfId="0" applyNumberFormat="1" applyBorder="1" applyAlignment="1">
      <alignment horizontal="right" indent="1"/>
      <extLst>
        <ext uri="smNativeData">
          <pm:cellMargin xmlns:pm="smNativeData" id="1752663198" l="0" r="192" t="0" b="0" textRotation="0"/>
        </ext>
      </extLst>
    </xf>
    <xf numFmtId="166" fontId="0" fillId="0" borderId="26" xfId="0" applyNumberFormat="1" applyBorder="1" applyAlignment="1">
      <alignment horizontal="right" indent="1"/>
      <extLst>
        <ext uri="smNativeData">
          <pm:cellMargin xmlns:pm="smNativeData" id="1752663198" l="0" r="192" t="0" b="0" textRotation="0"/>
        </ext>
      </extLst>
    </xf>
    <xf numFmtId="166" fontId="0" fillId="0" borderId="27" xfId="0" applyNumberFormat="1" applyBorder="1" applyAlignment="1">
      <alignment horizontal="right" indent="1"/>
      <extLst>
        <ext uri="smNativeData">
          <pm:cellMargin xmlns:pm="smNativeData" id="1752663198" l="0" r="192" t="0" b="0" textRotation="0"/>
        </ext>
      </extLst>
    </xf>
    <xf numFmtId="166" fontId="0" fillId="0" borderId="28" xfId="0" applyNumberFormat="1" applyBorder="1" applyAlignment="1">
      <alignment horizontal="right" indent="1"/>
      <extLst>
        <ext uri="smNativeData">
          <pm:cellMargin xmlns:pm="smNativeData" id="1752663198" l="0" r="192" t="0" b="0" textRotation="0"/>
        </ext>
      </extLst>
    </xf>
    <xf numFmtId="166" fontId="0" fillId="0" borderId="29" xfId="0" applyNumberFormat="1" applyBorder="1" applyAlignment="1">
      <alignment horizontal="right" indent="1"/>
      <extLst>
        <ext uri="smNativeData">
          <pm:cellMargin xmlns:pm="smNativeData" id="1752663198" l="0" r="192" t="0" b="0" textRotation="0"/>
        </ext>
      </extLst>
    </xf>
    <xf numFmtId="166" fontId="0" fillId="0" borderId="30" xfId="0" applyNumberFormat="1" applyBorder="1" applyAlignment="1">
      <alignment horizontal="right" indent="1"/>
      <extLst>
        <ext uri="smNativeData">
          <pm:cellMargin xmlns:pm="smNativeData" id="1752663198" l="0" r="192" t="0" b="0" textRotation="0"/>
        </ext>
      </extLst>
    </xf>
    <xf numFmtId="166" fontId="0" fillId="0" borderId="31" xfId="0" applyNumberFormat="1" applyBorder="1" applyAlignment="1">
      <alignment horizontal="right" indent="1"/>
      <extLst>
        <ext uri="smNativeData">
          <pm:cellMargin xmlns:pm="smNativeData" id="1752663198" l="0" r="192" t="0" b="0" textRotation="0"/>
        </ext>
      </extLst>
    </xf>
    <xf numFmtId="166" fontId="0" fillId="0" borderId="32" xfId="0" applyNumberFormat="1" applyBorder="1" applyAlignment="1">
      <alignment horizontal="right" indent="1"/>
      <extLst>
        <ext uri="smNativeData">
          <pm:cellMargin xmlns:pm="smNativeData" id="1752663198" l="0" r="192" t="0" b="0" textRotation="0"/>
        </ext>
      </extLst>
    </xf>
    <xf numFmtId="166" fontId="0" fillId="0" borderId="33" xfId="0" applyNumberFormat="1" applyBorder="1" applyAlignment="1">
      <alignment horizontal="right" indent="1"/>
      <extLst>
        <ext uri="smNativeData">
          <pm:cellMargin xmlns:pm="smNativeData" id="1752663198" l="0" r="192" t="0" b="0" textRotation="0"/>
        </ext>
      </extLst>
    </xf>
    <xf numFmtId="0" fontId="6" fillId="0" borderId="0" xfId="0" applyFont="1" applyAlignment="1">
      <alignment horizontal="left" wrapText="1" indent="1"/>
      <extLst>
        <ext uri="smNativeData">
          <pm:cellMargin xmlns:pm="smNativeData" id="1752663198" l="192" r="0" t="0" b="0" textRotation="0"/>
        </ext>
      </extLst>
    </xf>
    <xf numFmtId="168" fontId="0" fillId="0" borderId="35" xfId="0" applyNumberFormat="1" applyBorder="1" applyAlignment="1">
      <alignment horizontal="right" indent="1"/>
      <extLst>
        <ext uri="smNativeData">
          <pm:cellMargin xmlns:pm="smNativeData" id="1752663198" l="0" r="192" t="0" b="0" textRotation="0"/>
        </ext>
      </extLst>
    </xf>
    <xf numFmtId="0" fontId="0" fillId="0" borderId="36" xfId="0" applyBorder="1" applyAlignment="1">
      <alignment horizontal="left" indent="1"/>
      <extLst>
        <ext uri="smNativeData">
          <pm:cellMargin xmlns:pm="smNativeData" id="1752663198" l="192" r="0" t="0" b="0" textRotation="0"/>
        </ext>
      </extLst>
    </xf>
    <xf numFmtId="0" fontId="0" fillId="0" borderId="20" xfId="0" applyBorder="1" applyAlignment="1">
      <alignment horizontal="right" indent="1"/>
      <extLst>
        <ext uri="smNativeData">
          <pm:cellMargin xmlns:pm="smNativeData" id="1752663198" l="0" r="192" t="0" b="0" textRotation="0"/>
        </ext>
      </extLst>
    </xf>
    <xf numFmtId="0" fontId="0" fillId="0" borderId="12" xfId="0" applyBorder="1" applyAlignment="1">
      <alignment horizontal="right" indent="1"/>
      <extLst>
        <ext uri="smNativeData">
          <pm:cellMargin xmlns:pm="smNativeData" id="1752663198" l="0" r="192" t="0" b="0" textRotation="0"/>
        </ext>
      </extLst>
    </xf>
    <xf numFmtId="0" fontId="7" fillId="0" borderId="0" xfId="0" applyFont="1"/>
    <xf numFmtId="0" fontId="0" fillId="0" borderId="37" xfId="0" applyBorder="1"/>
    <xf numFmtId="2" fontId="0" fillId="0" borderId="38" xfId="0" applyNumberFormat="1" applyBorder="1" applyAlignment="1">
      <alignment horizontal="right" indent="1"/>
      <extLst>
        <ext uri="smNativeData">
          <pm:cellMargin xmlns:pm="smNativeData" id="1752663198" l="0" r="192" t="0" b="0" textRotation="0"/>
        </ext>
      </extLst>
    </xf>
    <xf numFmtId="169" fontId="0" fillId="0" borderId="25" xfId="0" applyNumberFormat="1" applyBorder="1" applyAlignment="1">
      <alignment horizontal="right" indent="1"/>
      <extLst>
        <ext uri="smNativeData">
          <pm:cellMargin xmlns:pm="smNativeData" id="1752663198" l="0" r="192" t="0" b="0" textRotation="0"/>
        </ext>
      </extLst>
    </xf>
    <xf numFmtId="0" fontId="0" fillId="0" borderId="39" xfId="0" applyBorder="1" applyAlignment="1">
      <alignment horizontal="right" indent="1"/>
      <extLst>
        <ext uri="smNativeData">
          <pm:cellMargin xmlns:pm="smNativeData" id="1752663198" l="0" r="192" t="0" b="0" textRotation="0"/>
        </ext>
      </extLst>
    </xf>
    <xf numFmtId="0" fontId="0" fillId="0" borderId="40" xfId="0" applyBorder="1" applyAlignment="1">
      <alignment horizontal="right" indent="1"/>
      <extLst>
        <ext uri="smNativeData">
          <pm:cellMargin xmlns:pm="smNativeData" id="1752663198" l="0" r="192" t="0" b="0" textRotation="0"/>
        </ext>
      </extLst>
    </xf>
    <xf numFmtId="169" fontId="0" fillId="0" borderId="20" xfId="0" applyNumberFormat="1" applyBorder="1" applyAlignment="1">
      <alignment horizontal="right" indent="1"/>
      <extLst>
        <ext uri="smNativeData">
          <pm:cellMargin xmlns:pm="smNativeData" id="1752663198" l="0" r="192" t="0" b="0" textRotation="0"/>
        </ext>
      </extLst>
    </xf>
    <xf numFmtId="166" fontId="0" fillId="0" borderId="12" xfId="0" applyNumberFormat="1" applyBorder="1" applyAlignment="1">
      <alignment horizontal="right" indent="1"/>
      <extLst>
        <ext uri="smNativeData">
          <pm:cellMargin xmlns:pm="smNativeData" id="1752663198" l="0" r="192" t="0" b="0" textRotation="0"/>
        </ext>
      </extLst>
    </xf>
    <xf numFmtId="169" fontId="0" fillId="0" borderId="22" xfId="0" applyNumberFormat="1" applyBorder="1" applyAlignment="1">
      <alignment horizontal="right" indent="1"/>
      <extLst>
        <ext uri="smNativeData">
          <pm:cellMargin xmlns:pm="smNativeData" id="1752663198" l="0" r="192" t="0" b="0" textRotation="0"/>
        </ext>
      </extLst>
    </xf>
    <xf numFmtId="0" fontId="0" fillId="0" borderId="41" xfId="0" applyBorder="1"/>
    <xf numFmtId="0" fontId="0" fillId="0" borderId="42" xfId="0" applyBorder="1" applyAlignment="1">
      <alignment horizontal="left"/>
    </xf>
    <xf numFmtId="0" fontId="0" fillId="0" borderId="43" xfId="0" applyBorder="1" applyAlignment="1">
      <alignment horizontal="left"/>
    </xf>
    <xf numFmtId="0" fontId="0" fillId="0" borderId="44" xfId="0" applyBorder="1" applyAlignment="1">
      <alignment horizontal="left" indent="1"/>
      <extLst>
        <ext uri="smNativeData">
          <pm:cellMargin xmlns:pm="smNativeData" id="1752663198" l="192" r="0" t="0" b="0" textRotation="0"/>
        </ext>
      </extLst>
    </xf>
    <xf numFmtId="0" fontId="0" fillId="0" borderId="45" xfId="0" applyBorder="1" applyAlignment="1">
      <alignment horizontal="left" indent="1"/>
      <extLst>
        <ext uri="smNativeData">
          <pm:cellMargin xmlns:pm="smNativeData" id="1752663198" l="192" r="0" t="0" b="0" textRotation="0"/>
        </ext>
      </extLst>
    </xf>
    <xf numFmtId="0" fontId="0" fillId="0" borderId="46" xfId="0" applyBorder="1" applyAlignment="1">
      <alignment horizontal="left" indent="1"/>
      <extLst>
        <ext uri="smNativeData">
          <pm:cellMargin xmlns:pm="smNativeData" id="1752663198" l="192" r="0" t="0" b="0" textRotation="0"/>
        </ext>
      </extLst>
    </xf>
    <xf numFmtId="166" fontId="0" fillId="0" borderId="47" xfId="0" applyNumberFormat="1" applyBorder="1" applyAlignment="1">
      <alignment horizontal="right" indent="1"/>
      <extLst>
        <ext uri="smNativeData">
          <pm:cellMargin xmlns:pm="smNativeData" id="1752663198" l="0" r="192" t="0" b="0" textRotation="0"/>
        </ext>
      </extLst>
    </xf>
    <xf numFmtId="166" fontId="0" fillId="0" borderId="48" xfId="0" applyNumberFormat="1" applyBorder="1" applyAlignment="1">
      <alignment horizontal="right" indent="1"/>
      <extLst>
        <ext uri="smNativeData">
          <pm:cellMargin xmlns:pm="smNativeData" id="1752663198" l="0" r="192" t="0" b="0" textRotation="0"/>
        </ext>
      </extLst>
    </xf>
    <xf numFmtId="166" fontId="0" fillId="0" borderId="49" xfId="0" applyNumberFormat="1" applyBorder="1" applyAlignment="1">
      <alignment horizontal="right" indent="1"/>
      <extLst>
        <ext uri="smNativeData">
          <pm:cellMargin xmlns:pm="smNativeData" id="1752663198" l="0" r="192" t="0" b="0" textRotation="0"/>
        </ext>
      </extLst>
    </xf>
    <xf numFmtId="0" fontId="7" fillId="0" borderId="0" xfId="0" applyFont="1" applyProtection="1">
      <protection locked="0" hidden="0"/>
    </xf>
    <xf numFmtId="0" fontId="0" fillId="0" borderId="0" xfId="0" applyAlignment="1" applyProtection="1">
      <alignment horizontal="right" indent="1"/>
      <protection locked="0" hidden="0"/>
      <extLst>
        <ext uri="smNativeData">
          <pm:cellMargin xmlns:pm="smNativeData" id="1752663198" l="0" r="192" t="0" b="0" textRotation="0"/>
        </ext>
      </extLst>
    </xf>
    <xf numFmtId="164" fontId="0" fillId="0" borderId="12" xfId="0" applyNumberFormat="1" applyBorder="1" applyAlignment="1" applyProtection="1">
      <alignment horizontal="right" indent="1"/>
      <protection locked="0" hidden="0"/>
      <extLst>
        <ext uri="smNativeData">
          <pm:cellMargin xmlns:pm="smNativeData" id="1752663198" l="0" r="192" t="0" b="0" textRotation="0"/>
        </ext>
      </extLst>
    </xf>
    <xf numFmtId="164" fontId="0" fillId="0" borderId="26" xfId="0" applyNumberFormat="1" applyBorder="1" applyAlignment="1" applyProtection="1">
      <alignment horizontal="right" indent="1"/>
      <protection locked="0" hidden="0"/>
      <extLst>
        <ext uri="smNativeData">
          <pm:cellMargin xmlns:pm="smNativeData" id="1752663198" l="0" r="192" t="0" b="0" textRotation="0"/>
        </ext>
      </extLst>
    </xf>
    <xf numFmtId="164" fontId="0" fillId="0" borderId="34" xfId="0" applyNumberFormat="1" applyBorder="1" applyAlignment="1" applyProtection="1">
      <alignment horizontal="right" indent="1"/>
      <protection locked="0" hidden="0"/>
      <extLst>
        <ext uri="smNativeData">
          <pm:cellMargin xmlns:pm="smNativeData" id="1752663198" l="0" r="192" t="0" b="0" textRotation="0"/>
        </ext>
      </extLst>
    </xf>
    <xf numFmtId="0" fontId="0" fillId="0" borderId="50" xfId="0" applyBorder="1" applyAlignment="1" applyProtection="1">
      <alignment horizontal="left"/>
      <protection locked="0" hidden="0"/>
    </xf>
    <xf numFmtId="0" fontId="0" fillId="0" borderId="51" xfId="0" applyBorder="1" applyAlignment="1" applyProtection="1">
      <alignment horizontal="left"/>
      <protection locked="0" hidden="0"/>
    </xf>
    <xf numFmtId="0" fontId="0" fillId="0" borderId="52" xfId="0" applyBorder="1" applyAlignment="1" applyProtection="1">
      <alignment horizontal="left"/>
      <protection locked="0" hidden="0"/>
    </xf>
    <xf numFmtId="166" fontId="0" fillId="0" borderId="35" xfId="0" applyNumberFormat="1" applyBorder="1" applyAlignment="1">
      <alignment horizontal="right" indent="1"/>
      <extLst>
        <ext uri="smNativeData">
          <pm:cellMargin xmlns:pm="smNativeData" id="1752663198" l="0" r="192" t="0" b="0" textRotation="0"/>
        </ext>
      </extLst>
    </xf>
    <xf numFmtId="166" fontId="0" fillId="0" borderId="53" xfId="0" applyNumberFormat="1" applyBorder="1" applyAlignment="1">
      <alignment horizontal="right" indent="1"/>
      <extLst>
        <ext uri="smNativeData">
          <pm:cellMargin xmlns:pm="smNativeData" id="1752663198" l="0" r="192" t="0" b="0" textRotation="0"/>
        </ext>
      </extLst>
    </xf>
    <xf numFmtId="168" fontId="0" fillId="0" borderId="38" xfId="0" applyNumberFormat="1" applyBorder="1" applyAlignment="1">
      <alignment horizontal="right" indent="1"/>
      <extLst>
        <ext uri="smNativeData">
          <pm:cellMargin xmlns:pm="smNativeData" id="1752663198" l="0" r="192" t="0" b="0" textRotation="0"/>
        </ext>
      </extLst>
    </xf>
    <xf numFmtId="168" fontId="0" fillId="0" borderId="0" xfId="0" applyNumberFormat="1" applyAlignment="1">
      <alignment horizontal="right" indent="1"/>
      <extLst>
        <ext uri="smNativeData">
          <pm:cellMargin xmlns:pm="smNativeData" id="1752663198" l="0" r="192" t="0" b="0" textRotation="0"/>
        </ext>
      </extLst>
    </xf>
    <xf numFmtId="0" fontId="5" fillId="55" borderId="54" xfId="0" applyFont="1" applyFill="1" applyAlignment="1" applyProtection="1">
      <alignment horizontal="left" indent="1"/>
      <protection locked="0" hidden="0"/>
      <extLst>
        <ext uri="smNativeData">
          <pm:cellMargin xmlns:pm="smNativeData" id="1752663198" l="192" r="0" t="0" b="0" textRotation="0"/>
        </ext>
      </extLst>
    </xf>
    <xf numFmtId="166" fontId="0" fillId="56" borderId="55" xfId="0" applyNumberFormat="1" applyFill="1" applyBorder="1" applyAlignment="1" applyProtection="1">
      <alignment horizontal="right" indent="1"/>
      <protection locked="0" hidden="0"/>
      <extLst>
        <ext uri="smNativeData">
          <pm:cellMargin xmlns:pm="smNativeData" id="1752663198" l="0" r="192" t="0" b="0" textRotation="0"/>
        </ext>
      </extLst>
    </xf>
    <xf numFmtId="168" fontId="0" fillId="57" borderId="56" xfId="0" applyNumberFormat="1" applyFill="1" applyBorder="1" applyAlignment="1" applyProtection="1">
      <alignment horizontal="right" indent="1"/>
      <protection locked="0" hidden="0"/>
      <extLst>
        <ext uri="smNativeData">
          <pm:cellMargin xmlns:pm="smNativeData" id="1752663198" l="0" r="192" t="0" b="0" textRotation="0"/>
        </ext>
      </extLst>
    </xf>
    <xf numFmtId="168" fontId="0" fillId="56" borderId="55" xfId="0" applyNumberFormat="1" applyFill="1" applyBorder="1" applyAlignment="1" applyProtection="1">
      <alignment horizontal="right" indent="1"/>
      <protection locked="0" hidden="0"/>
      <extLst>
        <ext uri="smNativeData">
          <pm:cellMargin xmlns:pm="smNativeData" id="1752663198" l="0" r="192" t="0" b="0" textRotation="0"/>
        </ext>
      </extLst>
    </xf>
    <xf numFmtId="0" fontId="0" fillId="58" borderId="57" xfId="0" applyFill="1" applyBorder="1" applyAlignment="1" applyProtection="1">
      <alignment horizontal="left" indent="1"/>
      <protection locked="0" hidden="0"/>
      <extLst>
        <ext uri="smNativeData">
          <pm:cellMargin xmlns:pm="smNativeData" id="1752663198" l="192" r="0" t="0" b="0" textRotation="0"/>
        </ext>
      </extLst>
    </xf>
    <xf numFmtId="0" fontId="0" fillId="59" borderId="58" xfId="0" applyFill="1" applyBorder="1" applyAlignment="1" applyProtection="1">
      <alignment horizontal="left" indent="1"/>
      <protection locked="0" hidden="0"/>
      <extLst>
        <ext uri="smNativeData">
          <pm:cellMargin xmlns:pm="smNativeData" id="1752663198" l="192" r="0" t="0" b="0" textRotation="0"/>
        </ext>
      </extLst>
    </xf>
    <xf numFmtId="0" fontId="0" fillId="60" borderId="59" xfId="0" applyFill="1" applyBorder="1" applyAlignment="1" applyProtection="1">
      <alignment horizontal="left" indent="1"/>
      <protection locked="0" hidden="0"/>
      <extLst>
        <ext uri="smNativeData">
          <pm:cellMargin xmlns:pm="smNativeData" id="1752663198" l="192" r="0" t="0" b="0" textRotation="0"/>
        </ext>
      </extLst>
    </xf>
    <xf numFmtId="0" fontId="0" fillId="61" borderId="60" xfId="0" applyFill="1" applyBorder="1" applyAlignment="1" applyProtection="1">
      <alignment horizontal="left" indent="1"/>
      <protection locked="0" hidden="0"/>
      <extLst>
        <ext uri="smNativeData">
          <pm:cellMargin xmlns:pm="smNativeData" id="1752663198" l="192" r="0" t="0" b="0" textRotation="0"/>
        </ext>
      </extLst>
    </xf>
    <xf numFmtId="0" fontId="0" fillId="62" borderId="61" xfId="0" applyFill="1" applyBorder="1" applyAlignment="1" applyProtection="1">
      <alignment horizontal="left" indent="1"/>
      <protection locked="0" hidden="0"/>
      <extLst>
        <ext uri="smNativeData">
          <pm:cellMargin xmlns:pm="smNativeData" id="1752663198" l="192" r="0" t="0" b="0" textRotation="0"/>
        </ext>
      </extLst>
    </xf>
    <xf numFmtId="165" fontId="0" fillId="63" borderId="62" xfId="0" applyNumberFormat="1" applyFill="1" applyBorder="1" applyAlignment="1" applyProtection="1">
      <alignment horizontal="right" indent="1"/>
      <protection locked="0" hidden="0"/>
      <extLst>
        <ext uri="smNativeData">
          <pm:cellMargin xmlns:pm="smNativeData" id="1752663198" l="0" r="192" t="0" b="0" textRotation="0"/>
        </ext>
      </extLst>
    </xf>
    <xf numFmtId="165" fontId="0" fillId="64" borderId="63" xfId="0" applyNumberFormat="1" applyFill="1" applyBorder="1" applyAlignment="1" applyProtection="1">
      <alignment horizontal="right" indent="1"/>
      <protection locked="0" hidden="0"/>
      <extLst>
        <ext uri="smNativeData">
          <pm:cellMargin xmlns:pm="smNativeData" id="1752663198" l="0" r="192" t="0" b="0" textRotation="0"/>
        </ext>
      </extLst>
    </xf>
    <xf numFmtId="0" fontId="7" fillId="0" borderId="0" xfId="0" applyFont="1" applyAlignment="1">
      <alignment horizontal="left"/>
    </xf>
    <xf numFmtId="0" fontId="8" fillId="0" borderId="0" xfId="0" applyFont="1"/>
    <xf numFmtId="2" fontId="8" fillId="0" borderId="0" xfId="0" applyNumberFormat="1" applyFont="1"/>
    <xf numFmtId="2" fontId="0" fillId="65" borderId="64" xfId="0" applyNumberFormat="1" applyFill="1" applyBorder="1" applyAlignment="1" applyProtection="1">
      <alignment horizontal="right" indent="1"/>
      <protection locked="0" hidden="0"/>
      <extLst>
        <ext uri="smNativeData">
          <pm:cellMargin xmlns:pm="smNativeData" id="1752663198" l="0" r="192" t="0" b="0" textRotation="0"/>
        </ext>
      </extLst>
    </xf>
    <xf numFmtId="2" fontId="0" fillId="57" borderId="56" xfId="0" applyNumberFormat="1" applyFill="1" applyBorder="1" applyAlignment="1" applyProtection="1">
      <alignment horizontal="right" indent="1"/>
      <protection locked="0" hidden="0"/>
      <extLst>
        <ext uri="smNativeData">
          <pm:cellMargin xmlns:pm="smNativeData" id="1752663198" l="0" r="192" t="0" b="0" textRotation="0"/>
        </ext>
      </extLst>
    </xf>
    <xf numFmtId="0" fontId="8" fillId="0" borderId="0" xfId="0" applyFont="1" applyAlignment="1">
      <alignment horizontal="right"/>
    </xf>
    <xf numFmtId="168" fontId="0" fillId="0" borderId="65" xfId="0" applyNumberFormat="1" applyBorder="1" applyAlignment="1" applyProtection="1">
      <alignment horizontal="center"/>
      <protection locked="0" hidden="0"/>
    </xf>
    <xf numFmtId="0" fontId="2" fillId="0" borderId="0" xfId="0" applyFont="1" applyAlignment="1">
      <alignment wrapText="1"/>
    </xf>
    <xf numFmtId="0" fontId="0" fillId="0" borderId="13" xfId="0" applyBorder="1" applyAlignment="1">
      <alignment horizontal="right" indent="1"/>
      <extLst>
        <ext uri="smNativeData">
          <pm:cellMargin xmlns:pm="smNativeData" id="1752663198" l="0" r="192" t="0" b="0" textRotation="0"/>
        </ext>
      </extLst>
    </xf>
    <xf numFmtId="1" fontId="0" fillId="65" borderId="64" xfId="0" applyNumberFormat="1" applyFill="1" applyBorder="1" applyAlignment="1" applyProtection="1">
      <alignment horizontal="right" indent="1"/>
      <protection locked="0" hidden="0"/>
      <extLst>
        <ext uri="smNativeData">
          <pm:cellMargin xmlns:pm="smNativeData" id="1752663198" l="0" r="192" t="0" b="0" textRotation="0"/>
        </ext>
      </extLst>
    </xf>
    <xf numFmtId="1" fontId="0" fillId="57" borderId="56" xfId="0" applyNumberFormat="1" applyFill="1" applyBorder="1" applyAlignment="1" applyProtection="1">
      <alignment horizontal="right" indent="1"/>
      <protection locked="0" hidden="0"/>
      <extLst>
        <ext uri="smNativeData">
          <pm:cellMargin xmlns:pm="smNativeData" id="1752663198" l="0" r="192" t="0" b="0" textRotation="0"/>
        </ext>
      </extLst>
    </xf>
    <xf numFmtId="166" fontId="0" fillId="0" borderId="66" xfId="0" applyNumberFormat="1" applyBorder="1" applyAlignment="1">
      <alignment horizontal="right" indent="1"/>
      <extLst>
        <ext uri="smNativeData">
          <pm:cellMargin xmlns:pm="smNativeData" id="1752663198" l="0" r="192" t="0" b="0" textRotation="0"/>
        </ext>
      </extLst>
    </xf>
    <xf numFmtId="167" fontId="7" fillId="0" borderId="0" xfId="0" applyNumberFormat="1" applyFont="1" applyAlignment="1">
      <alignment horizontal="right"/>
    </xf>
    <xf numFmtId="0" fontId="0" fillId="0" borderId="19" xfId="0" applyBorder="1" applyAlignment="1">
      <alignment horizontal="right" indent="1"/>
      <extLst>
        <ext uri="smNativeData">
          <pm:cellMargin xmlns:pm="smNativeData" id="1752663198" l="0" r="192" t="0" b="0" textRotation="0"/>
        </ext>
      </extLst>
    </xf>
    <xf numFmtId="0" fontId="0" fillId="0" borderId="35" xfId="0" applyBorder="1" applyAlignment="1">
      <alignment horizontal="right" indent="1"/>
      <extLst>
        <ext uri="smNativeData">
          <pm:cellMargin xmlns:pm="smNativeData" id="1752663198" l="0" r="192" t="0" b="0" textRotation="0"/>
        </ext>
      </extLst>
    </xf>
    <xf numFmtId="0" fontId="0" fillId="0" borderId="41" xfId="0" applyBorder="1" applyAlignment="1">
      <alignment horizontal="left" indent="1"/>
      <extLst>
        <ext uri="smNativeData">
          <pm:cellMargin xmlns:pm="smNativeData" id="1752663198" l="192" r="0" t="0" b="0" textRotation="0"/>
        </ext>
      </extLst>
    </xf>
    <xf numFmtId="0" fontId="0" fillId="0" borderId="38" xfId="0" applyBorder="1" applyAlignment="1">
      <alignment horizontal="left" indent="1"/>
      <extLst>
        <ext uri="smNativeData">
          <pm:cellMargin xmlns:pm="smNativeData" id="1752663198" l="192" r="0" t="0" b="0" textRotation="0"/>
        </ext>
      </extLst>
    </xf>
    <xf numFmtId="0" fontId="0" fillId="0" borderId="67" xfId="0" applyBorder="1" applyAlignment="1">
      <alignment horizontal="left" indent="1"/>
      <extLst>
        <ext uri="smNativeData">
          <pm:cellMargin xmlns:pm="smNativeData" id="1752663198" l="192" r="0" t="0" b="0" textRotation="0"/>
        </ext>
      </extLst>
    </xf>
    <xf numFmtId="0" fontId="0" fillId="0" borderId="68" xfId="0" applyBorder="1" applyAlignment="1">
      <alignment horizontal="left" indent="1"/>
      <extLst>
        <ext uri="smNativeData">
          <pm:cellMargin xmlns:pm="smNativeData" id="1752663198" l="192" r="0" t="0" b="0" textRotation="0"/>
        </ext>
      </extLst>
    </xf>
    <xf numFmtId="0" fontId="0" fillId="0" borderId="10" xfId="0" applyBorder="1" applyAlignment="1">
      <alignment horizontal="left" indent="1"/>
      <extLst>
        <ext uri="smNativeData">
          <pm:cellMargin xmlns:pm="smNativeData" id="1752663198" l="192" r="0" t="0" b="0" textRotation="0"/>
        </ext>
      </extLst>
    </xf>
    <xf numFmtId="0" fontId="0" fillId="0" borderId="69" xfId="0" applyBorder="1" applyAlignment="1">
      <alignment horizontal="left" indent="1"/>
      <extLst>
        <ext uri="smNativeData">
          <pm:cellMargin xmlns:pm="smNativeData" id="1752663198" l="192" r="0" t="0" b="0" textRotation="0"/>
        </ext>
      </extLst>
    </xf>
    <xf numFmtId="0" fontId="0" fillId="0" borderId="70" xfId="0" applyBorder="1" applyAlignment="1">
      <alignment horizontal="left" indent="1"/>
      <extLst>
        <ext uri="smNativeData">
          <pm:cellMargin xmlns:pm="smNativeData" id="1752663198" l="192" r="0" t="0" b="0" textRotation="0"/>
        </ext>
      </extLst>
    </xf>
    <xf numFmtId="0" fontId="2" fillId="0" borderId="0" xfId="0" applyFont="1" applyAlignment="1">
      <alignment horizontal="center" wrapText="1"/>
    </xf>
    <xf numFmtId="0" fontId="2" fillId="0" borderId="37" xfId="0" applyFont="1" applyBorder="1" applyAlignment="1">
      <alignment horizontal="center" wrapText="1"/>
    </xf>
    <xf numFmtId="0" fontId="5" fillId="55" borderId="54" xfId="0" applyFont="1" applyFill="1" applyAlignment="1" applyProtection="1">
      <alignment horizontal="left"/>
      <protection locked="0" hidden="0"/>
    </xf>
    <xf numFmtId="0" fontId="5" fillId="0" borderId="37" xfId="0" applyFont="1" applyBorder="1" applyAlignment="1">
      <alignment horizontal="center"/>
    </xf>
    <xf numFmtId="2" fontId="0" fillId="0" borderId="0" xfId="0" applyNumberFormat="1"/>
  </cellXfs>
  <cellStyles count="1">
    <cellStyle name="Normal" xfId="0" builtinId="0" customBuiltin="1"/>
  </cellStyles>
  <dxfs count="4">
    <dxf>
      <font>
        <color rgb="FFFFFFFF"/>
        <extLst>
          <ext uri="smNativeData">
            <pm:charSpec xmlns:pm="smNativeData" id="1752663198" fgClr="FFFFFF">
              <pm:latin/>
              <pm:cs/>
              <pm:ea/>
            </pm:charSpec>
          </ext>
        </extLst>
      </font>
    </dxf>
    <dxf>
      <font>
        <color rgb="FFFF0000"/>
        <extLst>
          <ext uri="smNativeData">
            <pm:charSpec xmlns:pm="smNativeData" id="1752663198" fgClr="FF0000">
              <pm:latin/>
              <pm:cs/>
              <pm:ea/>
            </pm:charSpec>
          </ext>
        </extLst>
      </font>
    </dxf>
    <dxf>
      <font>
        <color rgb="FFFFFFFF"/>
        <extLst>
          <ext uri="smNativeData">
            <pm:charSpec xmlns:pm="smNativeData" id="1752663198" fgClr="FFFFFF">
              <pm:latin/>
              <pm:cs/>
              <pm:ea/>
            </pm:charSpec>
          </ext>
        </extLst>
      </font>
    </dxf>
    <dxf>
      <font>
        <color rgb="FFFF0000"/>
        <extLst>
          <ext uri="smNativeData">
            <pm:charSpec xmlns:pm="smNativeData" id="1752663198" fgClr="FF0000">
              <pm:latin/>
              <pm:cs/>
              <pm:ea/>
            </pm:charSpec>
          </ext>
        </extLst>
      </font>
    </dxf>
  </dxfs>
  <tableStyles count="0"/>
  <extLst>
    <ext uri="smNativeData">
      <pm:charStyles xmlns:pm="smNativeData" id="1752663198" count="1">
        <pm:charStyle name="Normal" fontId="0" Id="1"/>
      </pm:charStyles>
      <pm:colors xmlns:pm="smNativeData" id="1752663198" count="4">
        <pm:color name="Farbe 24" rgb="BFBFBF"/>
        <pm:color name="Farbe 25" rgb="DDEBF7"/>
        <pm:color name="Farbe 26" rgb="7030A0"/>
        <pm:color name="Farbe 27" rgb="00B0F0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rgb="00B0F0"/>
  </sheetPr>
  <dimension ref="A1:I41"/>
  <sheetViews>
    <sheetView showGridLines="0" view="normal" workbookViewId="0">
      <selection activeCell="I9" sqref="I9"/>
    </sheetView>
  </sheetViews>
  <sheetFormatPr baseColWidth="10" defaultColWidth="10.455357" defaultRowHeight="15.40"/>
  <cols>
    <col min="1" max="1" width="5.455357" customWidth="1"/>
    <col min="2" max="2" width="9.089286" customWidth="1"/>
    <col min="3" max="7" width="8.178571" customWidth="1"/>
    <col min="8" max="8" width="1.366071" customWidth="1"/>
    <col min="9" max="9" width="22.723214" customWidth="1"/>
  </cols>
  <sheetData>
    <row r="1" spans="1:9" s="63" customFormat="1" ht="19.10">
      <c r="A1" s="81"/>
      <c r="B1" s="104" t="str">
        <f>TEXT(Gesamt!B1,)</f>
        <v/>
      </c>
      <c r="C1" s="104"/>
      <c r="D1" s="104"/>
      <c r="E1" s="104"/>
      <c r="F1" s="116">
        <f aca="1">IFERROR(DATE(I1,MONTH(1&amp;RIGHT(CELL("dateiname",$B$1),LEN(CELL("dateiname",$B$1))-FIND("]",CELL("dateiname",$B$1)))),1),"Blattname !")</f>
        <v>45689</v>
      </c>
      <c r="G1" s="116"/>
      <c r="I1" s="104">
        <f>Gesamt!I1</f>
        <v>2025</v>
      </c>
    </row>
    <row r="2" spans="1:1" ht="12.50" customHeight="1"/>
    <row r="3" spans="1:9">
      <c r="A3" s="6"/>
      <c r="B3" s="67"/>
      <c r="C3" s="68"/>
      <c r="D3" s="68"/>
      <c r="E3" s="68"/>
      <c r="F3" s="68"/>
      <c r="G3" s="68"/>
      <c r="H3" s="72"/>
      <c r="I3" s="73"/>
    </row>
    <row r="4" spans="1:9">
      <c r="A4" s="82"/>
      <c r="B4" s="69"/>
      <c r="C4" s="83"/>
      <c r="D4" s="83"/>
      <c r="E4" s="70"/>
      <c r="F4" s="70"/>
      <c r="G4" s="70"/>
      <c r="H4" s="75"/>
      <c r="I4" s="86"/>
    </row>
    <row r="5" spans="1:9">
      <c r="A5" s="82"/>
      <c r="B5" s="66"/>
      <c r="C5" s="84"/>
      <c r="D5" s="84"/>
      <c r="E5" s="50"/>
      <c r="F5" s="50"/>
      <c r="G5" s="50"/>
      <c r="H5" s="76"/>
      <c r="I5" s="87"/>
    </row>
    <row r="6" spans="1:9">
      <c r="A6" s="82"/>
      <c r="B6" s="66"/>
      <c r="C6" s="84"/>
      <c r="D6" s="84"/>
      <c r="E6" s="50"/>
      <c r="F6" s="50"/>
      <c r="G6" s="50"/>
      <c r="H6" s="76"/>
      <c r="I6" s="87"/>
    </row>
    <row r="7" spans="1:9">
      <c r="A7" s="82"/>
      <c r="B7" s="66"/>
      <c r="C7" s="84"/>
      <c r="D7" s="84"/>
      <c r="E7" s="50"/>
      <c r="F7" s="50"/>
      <c r="G7" s="50"/>
      <c r="H7" s="76"/>
      <c r="I7" s="87"/>
    </row>
    <row r="8" spans="1:9">
      <c r="A8" s="82"/>
      <c r="B8" s="66"/>
      <c r="C8" s="84"/>
      <c r="D8" s="84"/>
      <c r="E8" s="50"/>
      <c r="F8" s="50"/>
      <c r="G8" s="50"/>
      <c r="H8" s="76"/>
      <c r="I8" s="87"/>
    </row>
    <row r="9" spans="1:9">
      <c r="A9" s="82"/>
      <c r="B9" s="66"/>
      <c r="C9" s="84"/>
      <c r="D9" s="84"/>
      <c r="E9" s="50"/>
      <c r="F9" s="50"/>
      <c r="G9" s="50"/>
      <c r="H9" s="76"/>
      <c r="I9" s="87"/>
    </row>
    <row r="10" spans="1:9">
      <c r="A10" s="82"/>
      <c r="B10" s="66"/>
      <c r="C10" s="84"/>
      <c r="D10" s="84"/>
      <c r="E10" s="50"/>
      <c r="F10" s="50"/>
      <c r="G10" s="50"/>
      <c r="H10" s="76"/>
      <c r="I10" s="87"/>
    </row>
    <row r="11" spans="1:9">
      <c r="A11" s="82"/>
      <c r="B11" s="66"/>
      <c r="C11" s="84"/>
      <c r="D11" s="84"/>
      <c r="E11" s="50"/>
      <c r="F11" s="50"/>
      <c r="G11" s="50"/>
      <c r="H11" s="76"/>
      <c r="I11" s="87"/>
    </row>
    <row r="12" spans="1:9">
      <c r="A12" s="82"/>
      <c r="B12" s="66"/>
      <c r="C12" s="84"/>
      <c r="D12" s="84"/>
      <c r="E12" s="50"/>
      <c r="F12" s="50"/>
      <c r="G12" s="50"/>
      <c r="H12" s="76"/>
      <c r="I12" s="87"/>
    </row>
    <row r="13" spans="1:9">
      <c r="A13" s="82"/>
      <c r="B13" s="66"/>
      <c r="C13" s="84"/>
      <c r="D13" s="84"/>
      <c r="E13" s="50"/>
      <c r="F13" s="50"/>
      <c r="G13" s="50"/>
      <c r="H13" s="76"/>
      <c r="I13" s="87"/>
    </row>
    <row r="14" spans="1:9">
      <c r="A14" s="82"/>
      <c r="B14" s="66"/>
      <c r="C14" s="84"/>
      <c r="D14" s="84"/>
      <c r="E14" s="50"/>
      <c r="F14" s="50"/>
      <c r="G14" s="50"/>
      <c r="H14" s="76"/>
      <c r="I14" s="87"/>
    </row>
    <row r="15" spans="1:9">
      <c r="A15" s="82"/>
      <c r="B15" s="66"/>
      <c r="C15" s="84"/>
      <c r="D15" s="84"/>
      <c r="E15" s="50"/>
      <c r="F15" s="50"/>
      <c r="G15" s="50"/>
      <c r="H15" s="76"/>
      <c r="I15" s="87"/>
    </row>
    <row r="16" spans="1:9">
      <c r="A16" s="82"/>
      <c r="B16" s="66"/>
      <c r="C16" s="84"/>
      <c r="D16" s="84"/>
      <c r="E16" s="50"/>
      <c r="F16" s="50"/>
      <c r="G16" s="50"/>
      <c r="H16" s="76"/>
      <c r="I16" s="87"/>
    </row>
    <row r="17" spans="1:9">
      <c r="A17" s="82"/>
      <c r="B17" s="66"/>
      <c r="C17" s="84"/>
      <c r="D17" s="84"/>
      <c r="E17" s="50"/>
      <c r="F17" s="50"/>
      <c r="G17" s="50"/>
      <c r="H17" s="76"/>
      <c r="I17" s="87"/>
    </row>
    <row r="18" spans="1:9">
      <c r="A18" s="82"/>
      <c r="B18" s="66"/>
      <c r="C18" s="84"/>
      <c r="D18" s="84"/>
      <c r="E18" s="50"/>
      <c r="F18" s="50"/>
      <c r="G18" s="50"/>
      <c r="H18" s="76"/>
      <c r="I18" s="87"/>
    </row>
    <row r="19" spans="1:9">
      <c r="A19" s="82"/>
      <c r="B19" s="66"/>
      <c r="C19" s="84"/>
      <c r="D19" s="84"/>
      <c r="E19" s="50"/>
      <c r="F19" s="50"/>
      <c r="G19" s="50"/>
      <c r="H19" s="76"/>
      <c r="I19" s="87"/>
    </row>
    <row r="20" spans="1:9">
      <c r="A20" s="82"/>
      <c r="B20" s="66"/>
      <c r="C20" s="84"/>
      <c r="D20" s="84"/>
      <c r="E20" s="50"/>
      <c r="F20" s="50"/>
      <c r="G20" s="50"/>
      <c r="H20" s="76"/>
      <c r="I20" s="87"/>
    </row>
    <row r="21" spans="1:9">
      <c r="A21" s="82"/>
      <c r="B21" s="66"/>
      <c r="C21" s="84"/>
      <c r="D21" s="84"/>
      <c r="E21" s="50"/>
      <c r="F21" s="50"/>
      <c r="G21" s="50"/>
      <c r="H21" s="76"/>
      <c r="I21" s="87"/>
    </row>
    <row r="22" spans="1:9">
      <c r="A22" s="82"/>
      <c r="B22" s="66"/>
      <c r="C22" s="84"/>
      <c r="D22" s="84"/>
      <c r="E22" s="50"/>
      <c r="F22" s="50"/>
      <c r="G22" s="50"/>
      <c r="H22" s="76"/>
      <c r="I22" s="87"/>
    </row>
    <row r="23" spans="1:9">
      <c r="A23" s="82"/>
      <c r="B23" s="66"/>
      <c r="C23" s="84"/>
      <c r="D23" s="84"/>
      <c r="E23" s="50"/>
      <c r="F23" s="50"/>
      <c r="G23" s="50"/>
      <c r="H23" s="76"/>
      <c r="I23" s="87"/>
    </row>
    <row r="24" spans="1:9">
      <c r="A24" s="82"/>
      <c r="B24" s="66"/>
      <c r="C24" s="84"/>
      <c r="D24" s="84"/>
      <c r="E24" s="50"/>
      <c r="F24" s="50"/>
      <c r="G24" s="50"/>
      <c r="H24" s="76"/>
      <c r="I24" s="87"/>
    </row>
    <row r="25" spans="1:9">
      <c r="A25" s="82"/>
      <c r="B25" s="66"/>
      <c r="C25" s="84"/>
      <c r="D25" s="84"/>
      <c r="E25" s="50"/>
      <c r="F25" s="50"/>
      <c r="G25" s="50"/>
      <c r="H25" s="76"/>
      <c r="I25" s="87"/>
    </row>
    <row r="26" spans="1:9">
      <c r="A26" s="82"/>
      <c r="B26" s="66"/>
      <c r="C26" s="84"/>
      <c r="D26" s="84"/>
      <c r="E26" s="50"/>
      <c r="F26" s="50"/>
      <c r="G26" s="50"/>
      <c r="H26" s="76"/>
      <c r="I26" s="87"/>
    </row>
    <row r="27" spans="1:9">
      <c r="A27" s="82"/>
      <c r="B27" s="66"/>
      <c r="C27" s="84"/>
      <c r="D27" s="84"/>
      <c r="E27" s="50"/>
      <c r="F27" s="50"/>
      <c r="G27" s="50"/>
      <c r="H27" s="76"/>
      <c r="I27" s="87"/>
    </row>
    <row r="28" spans="1:9">
      <c r="A28" s="82"/>
      <c r="B28" s="66"/>
      <c r="C28" s="84"/>
      <c r="D28" s="84"/>
      <c r="E28" s="50"/>
      <c r="F28" s="50"/>
      <c r="G28" s="50"/>
      <c r="H28" s="76"/>
      <c r="I28" s="87"/>
    </row>
    <row r="29" spans="1:9">
      <c r="A29" s="82"/>
      <c r="B29" s="66"/>
      <c r="C29" s="84"/>
      <c r="D29" s="84"/>
      <c r="E29" s="50"/>
      <c r="F29" s="50"/>
      <c r="G29" s="50"/>
      <c r="H29" s="76"/>
      <c r="I29" s="87"/>
    </row>
    <row r="30" spans="1:9">
      <c r="A30" s="82"/>
      <c r="B30" s="66"/>
      <c r="C30" s="84"/>
      <c r="D30" s="84"/>
      <c r="E30" s="50"/>
      <c r="F30" s="50"/>
      <c r="G30" s="50"/>
      <c r="H30" s="76"/>
      <c r="I30" s="87"/>
    </row>
    <row r="31" spans="1:9">
      <c r="A31" s="82"/>
      <c r="B31" s="66"/>
      <c r="C31" s="84"/>
      <c r="D31" s="84"/>
      <c r="E31" s="50"/>
      <c r="F31" s="50"/>
      <c r="G31" s="50"/>
      <c r="H31" s="76"/>
      <c r="I31" s="87"/>
    </row>
    <row r="32" spans="1:9">
      <c r="A32" s="82"/>
      <c r="B32" s="66"/>
      <c r="C32" s="84"/>
      <c r="D32" s="84"/>
      <c r="E32" s="50"/>
      <c r="F32" s="50"/>
      <c r="G32" s="50"/>
      <c r="H32" s="76"/>
      <c r="I32" s="87"/>
    </row>
    <row r="33" spans="1:9">
      <c r="A33" s="82"/>
      <c r="B33" s="66"/>
      <c r="C33" s="84"/>
      <c r="D33" s="84"/>
      <c r="E33" s="50"/>
      <c r="F33" s="50"/>
      <c r="G33" s="50"/>
      <c r="H33" s="76"/>
      <c r="I33" s="87"/>
    </row>
    <row r="34" spans="1:9">
      <c r="A34" s="82"/>
      <c r="B34" s="71"/>
      <c r="C34" s="85"/>
      <c r="D34" s="85"/>
      <c r="E34" s="45"/>
      <c r="F34" s="45"/>
      <c r="G34" s="45"/>
      <c r="H34" s="77"/>
      <c r="I34" s="88"/>
    </row>
    <row r="35" spans="1:9">
      <c r="A35" s="6"/>
      <c r="B35" s="117"/>
      <c r="C35" s="118"/>
      <c r="D35" s="118"/>
      <c r="E35" s="89"/>
      <c r="F35" s="90"/>
      <c r="G35" s="89"/>
      <c r="H35" s="64"/>
      <c r="I35" s="74"/>
    </row>
    <row r="36" spans="2:6">
      <c r="B36" s="119"/>
      <c r="C36" s="120"/>
      <c r="D36" s="65"/>
      <c r="E36" s="91"/>
      <c r="F36" s="79"/>
    </row>
    <row r="37" spans="2:6">
      <c r="B37" s="121"/>
      <c r="C37" s="8"/>
      <c r="D37" s="13"/>
      <c r="E37" s="92"/>
      <c r="F37" s="80"/>
    </row>
    <row r="38" spans="2:6">
      <c r="B38" s="122"/>
      <c r="C38" s="123"/>
      <c r="D38" s="13"/>
      <c r="E38" s="92"/>
      <c r="F38" s="80"/>
    </row>
    <row r="39" spans="2:6">
      <c r="B39" s="124"/>
      <c r="C39" s="125"/>
      <c r="D39" s="125"/>
      <c r="E39" s="125"/>
      <c r="F39" s="78"/>
    </row>
    <row r="40" spans="2:6">
      <c r="B40" s="121"/>
      <c r="C40" s="8"/>
      <c r="D40" s="8"/>
      <c r="E40" s="8"/>
      <c r="F40" s="80"/>
    </row>
    <row r="41" spans="2:6">
      <c r="B41" s="122"/>
      <c r="C41" s="123"/>
      <c r="D41" s="123"/>
      <c r="E41" s="123"/>
      <c r="F41" s="4"/>
    </row>
  </sheetData>
  <mergeCells count="9">
    <mergeCell ref="B1:E1"/>
    <mergeCell ref="F1:G1"/>
    <mergeCell ref="B35:D35"/>
    <mergeCell ref="B36:C36"/>
    <mergeCell ref="B37:C37"/>
    <mergeCell ref="B38:C38"/>
    <mergeCell ref="B39:E39"/>
    <mergeCell ref="B40:E40"/>
    <mergeCell ref="B41:E41"/>
  </mergeCells>
  <conditionalFormatting sqref="B4:B34">
    <cfRule type="expression" dxfId="0" priority="1">
      <formula>INDEX(B:B,ROW())=INDEX(B:B,ROW()-1)</formula>
    </cfRule>
  </conditionalFormatting>
  <conditionalFormatting sqref="F1">
    <cfRule type="expression" dxfId="1" priority="2">
      <formula>F1="Blattname !"</formula>
    </cfRule>
  </conditionalFormatting>
  <dataValidations count="3">
    <dataValidation sqref="A4:A34" type="whole" operator="between" errorStyle="stop" allowBlank="1" showInputMessage="1" showErrorMessage="1" view="0">
      <formula1>1</formula1>
      <formula2>DAY(EOMONTH($F$1,0))</formula2>
    </dataValidation>
    <dataValidation sqref="C4:C34" type="time" operator="lessThan" errorStyle="stop" allowBlank="1" showInputMessage="1" showErrorMessage="1" view="0">
      <formula1>0.999305555555556</formula1>
      <formula2/>
    </dataValidation>
    <dataValidation sqref="D4:D34" type="time" operator="between" errorStyle="stop" allowBlank="1" showInputMessage="1" showErrorMessage="1" view="0">
      <formula1>C4</formula1>
      <formula2>0.999305555555556</formula2>
    </dataValidation>
  </dataValidations>
  <printOptions>
    <extLst>
      <ext uri="smNativeData">
        <pm:pageFlags xmlns:pm="smNativeData" id="1752663198" printRowHead="0" printColHead="0" printHeadLine="0" printFootLine="0" autoHeightHeader="0" autoHeightFooter="0" fitToPageBoth="0"/>
      </ext>
    </extLst>
  </printOptions>
  <pageMargins left="0.700000" right="0.700000" top="0.787500" bottom="0.787500" header="0.300000" footer="0.300000"/>
  <pageSetup paperSize="9" fitToWidth="0" fitToHeight="1"/>
  <headerFooter>
    <extLst>
      <ext uri="smNativeData">
        <pm:header xmlns:pm="smNativeData" id="1752663198" l="56" r="56" t="56" b="56" borderId="0" fillId="0" vertical="0"/>
        <pm:footer xmlns:pm="smNativeData" id="1752663198" l="56" r="56" t="56" b="56" borderId="0" fillId="0" vertical="2"/>
        <pm:paperBin xmlns:pm="smNativeData" id="1752663198" Id="0" type="0" value="0"/>
        <pm:paperBin xmlns:pm="smNativeData" id="1752663198" Id="1" type="0" value="0"/>
      </ext>
    </extLst>
  </headerFooter>
  <extLst>
    <ext uri="smNativeData">
      <pm:sheetPrefs xmlns:pm="smNativeData" day="175266319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rgb="00B0F0"/>
  </sheetPr>
  <dimension ref="A1:I41"/>
  <sheetViews>
    <sheetView showGridLines="0" view="normal" topLeftCell="A10" workbookViewId="0">
      <selection activeCell="G17" sqref="G17"/>
    </sheetView>
  </sheetViews>
  <sheetFormatPr baseColWidth="10" defaultColWidth="10.455357" defaultRowHeight="15.40"/>
  <cols>
    <col min="1" max="1" width="5.455357" customWidth="1"/>
    <col min="2" max="2" width="9.089286" customWidth="1"/>
    <col min="3" max="7" width="8.178571" customWidth="1"/>
    <col min="8" max="8" width="1.366071" customWidth="1"/>
    <col min="9" max="9" width="22.723214" customWidth="1"/>
  </cols>
  <sheetData>
    <row r="1" spans="1:9" s="63" customFormat="1" ht="19.10">
      <c r="A1" s="81"/>
      <c r="B1" s="104" t="str">
        <f>TEXT(Gesamt!B1,)</f>
        <v/>
      </c>
      <c r="C1" s="104"/>
      <c r="D1" s="104"/>
      <c r="E1" s="104"/>
      <c r="F1" s="116" t="e">
        <f aca="1">DATE(I1,MONTH(1&amp;RIGHT(CELL("dateiname",$B$1),LEN(CELL("dateiname",$B$1))-FIND("]",CELL("dateiname",$B$1)))),1)</f>
        <v>#VALUE!</v>
      </c>
      <c r="G1" s="116"/>
      <c r="I1" s="104">
        <f>Gesamt!I1</f>
        <v>2025</v>
      </c>
    </row>
    <row r="2" spans="1:1" ht="12.50" customHeight="1"/>
    <row r="3" spans="1:9">
      <c r="A3" s="6"/>
      <c r="B3" s="67"/>
      <c r="C3" s="68"/>
      <c r="D3" s="68"/>
      <c r="E3" s="68"/>
      <c r="F3" s="68"/>
      <c r="G3" s="68"/>
      <c r="H3" s="72"/>
      <c r="I3" s="73"/>
    </row>
    <row r="4" spans="1:9">
      <c r="A4" s="82"/>
      <c r="B4" s="69"/>
      <c r="C4" s="83"/>
      <c r="D4" s="83"/>
      <c r="E4" s="70"/>
      <c r="F4" s="70"/>
      <c r="G4" s="70"/>
      <c r="H4" s="75"/>
      <c r="I4" s="86"/>
    </row>
    <row r="5" spans="1:9">
      <c r="A5" s="82"/>
      <c r="B5" s="66"/>
      <c r="C5" s="84"/>
      <c r="D5" s="84"/>
      <c r="E5" s="50"/>
      <c r="F5" s="50"/>
      <c r="G5" s="50"/>
      <c r="H5" s="76"/>
      <c r="I5" s="87"/>
    </row>
    <row r="6" spans="1:9">
      <c r="A6" s="82"/>
      <c r="B6" s="66"/>
      <c r="C6" s="84"/>
      <c r="D6" s="84"/>
      <c r="E6" s="50"/>
      <c r="F6" s="50"/>
      <c r="G6" s="50"/>
      <c r="H6" s="76"/>
      <c r="I6" s="87"/>
    </row>
    <row r="7" spans="1:9">
      <c r="A7" s="82"/>
      <c r="B7" s="66"/>
      <c r="C7" s="84"/>
      <c r="D7" s="84"/>
      <c r="E7" s="50"/>
      <c r="F7" s="50"/>
      <c r="G7" s="50"/>
      <c r="H7" s="76"/>
      <c r="I7" s="87"/>
    </row>
    <row r="8" spans="1:9">
      <c r="A8" s="82"/>
      <c r="B8" s="66"/>
      <c r="C8" s="84"/>
      <c r="D8" s="84"/>
      <c r="E8" s="50"/>
      <c r="F8" s="50"/>
      <c r="G8" s="50"/>
      <c r="H8" s="76"/>
      <c r="I8" s="87"/>
    </row>
    <row r="9" spans="1:9">
      <c r="A9" s="82"/>
      <c r="B9" s="66"/>
      <c r="C9" s="84"/>
      <c r="D9" s="84"/>
      <c r="E9" s="50"/>
      <c r="F9" s="50"/>
      <c r="G9" s="50"/>
      <c r="H9" s="76"/>
      <c r="I9" s="87"/>
    </row>
    <row r="10" spans="1:9">
      <c r="A10" s="82"/>
      <c r="B10" s="66"/>
      <c r="C10" s="84"/>
      <c r="D10" s="84"/>
      <c r="E10" s="50"/>
      <c r="F10" s="50"/>
      <c r="G10" s="50"/>
      <c r="H10" s="76"/>
      <c r="I10" s="87"/>
    </row>
    <row r="11" spans="1:9">
      <c r="A11" s="82"/>
      <c r="B11" s="66"/>
      <c r="C11" s="84"/>
      <c r="D11" s="84"/>
      <c r="E11" s="50"/>
      <c r="F11" s="50"/>
      <c r="G11" s="50"/>
      <c r="H11" s="76"/>
      <c r="I11" s="87"/>
    </row>
    <row r="12" spans="1:9">
      <c r="A12" s="82"/>
      <c r="B12" s="66"/>
      <c r="C12" s="84"/>
      <c r="D12" s="84"/>
      <c r="E12" s="50"/>
      <c r="F12" s="50"/>
      <c r="G12" s="50"/>
      <c r="H12" s="76"/>
      <c r="I12" s="87"/>
    </row>
    <row r="13" spans="1:9">
      <c r="A13" s="82"/>
      <c r="B13" s="66"/>
      <c r="C13" s="84"/>
      <c r="D13" s="84"/>
      <c r="E13" s="50"/>
      <c r="F13" s="50"/>
      <c r="G13" s="50"/>
      <c r="H13" s="76"/>
      <c r="I13" s="87"/>
    </row>
    <row r="14" spans="1:9">
      <c r="A14" s="82"/>
      <c r="B14" s="66"/>
      <c r="C14" s="84"/>
      <c r="D14" s="84"/>
      <c r="E14" s="50"/>
      <c r="F14" s="50"/>
      <c r="G14" s="50"/>
      <c r="H14" s="76"/>
      <c r="I14" s="87"/>
    </row>
    <row r="15" spans="1:9">
      <c r="A15" s="82"/>
      <c r="B15" s="66"/>
      <c r="C15" s="84"/>
      <c r="D15" s="84"/>
      <c r="E15" s="50"/>
      <c r="F15" s="50"/>
      <c r="G15" s="50"/>
      <c r="H15" s="76"/>
      <c r="I15" s="87"/>
    </row>
    <row r="16" spans="1:9">
      <c r="A16" s="82"/>
      <c r="B16" s="66"/>
      <c r="C16" s="84"/>
      <c r="D16" s="84"/>
      <c r="E16" s="50"/>
      <c r="F16" s="50"/>
      <c r="G16" s="50"/>
      <c r="H16" s="76"/>
      <c r="I16" s="87"/>
    </row>
    <row r="17" spans="1:9">
      <c r="A17" s="82"/>
      <c r="B17" s="66"/>
      <c r="C17" s="84"/>
      <c r="D17" s="84"/>
      <c r="E17" s="50"/>
      <c r="F17" s="50"/>
      <c r="G17" s="50"/>
      <c r="H17" s="76"/>
      <c r="I17" s="87"/>
    </row>
    <row r="18" spans="1:9">
      <c r="A18" s="82"/>
      <c r="B18" s="66"/>
      <c r="C18" s="84"/>
      <c r="D18" s="84"/>
      <c r="E18" s="50"/>
      <c r="F18" s="50"/>
      <c r="G18" s="50"/>
      <c r="H18" s="76"/>
      <c r="I18" s="87"/>
    </row>
    <row r="19" spans="1:9">
      <c r="A19" s="82"/>
      <c r="B19" s="66"/>
      <c r="C19" s="84"/>
      <c r="D19" s="84"/>
      <c r="E19" s="50"/>
      <c r="F19" s="50"/>
      <c r="G19" s="50"/>
      <c r="H19" s="76"/>
      <c r="I19" s="87"/>
    </row>
    <row r="20" spans="1:9">
      <c r="A20" s="82"/>
      <c r="B20" s="66"/>
      <c r="C20" s="84"/>
      <c r="D20" s="84"/>
      <c r="E20" s="50"/>
      <c r="F20" s="50"/>
      <c r="G20" s="50"/>
      <c r="H20" s="76"/>
      <c r="I20" s="87"/>
    </row>
    <row r="21" spans="1:9">
      <c r="A21" s="82"/>
      <c r="B21" s="66"/>
      <c r="C21" s="84"/>
      <c r="D21" s="84"/>
      <c r="E21" s="50"/>
      <c r="F21" s="50"/>
      <c r="G21" s="50"/>
      <c r="H21" s="76"/>
      <c r="I21" s="87"/>
    </row>
    <row r="22" spans="1:9">
      <c r="A22" s="82"/>
      <c r="B22" s="66"/>
      <c r="C22" s="84"/>
      <c r="D22" s="84"/>
      <c r="E22" s="50"/>
      <c r="F22" s="50"/>
      <c r="G22" s="50"/>
      <c r="H22" s="76"/>
      <c r="I22" s="87"/>
    </row>
    <row r="23" spans="1:9">
      <c r="A23" s="82"/>
      <c r="B23" s="66"/>
      <c r="C23" s="84"/>
      <c r="D23" s="84"/>
      <c r="E23" s="50"/>
      <c r="F23" s="50"/>
      <c r="G23" s="50"/>
      <c r="H23" s="76"/>
      <c r="I23" s="87"/>
    </row>
    <row r="24" spans="1:9">
      <c r="A24" s="82"/>
      <c r="B24" s="66"/>
      <c r="C24" s="84"/>
      <c r="D24" s="84"/>
      <c r="E24" s="50"/>
      <c r="F24" s="50"/>
      <c r="G24" s="50"/>
      <c r="H24" s="76"/>
      <c r="I24" s="87"/>
    </row>
    <row r="25" spans="1:9">
      <c r="A25" s="82"/>
      <c r="B25" s="66"/>
      <c r="C25" s="84"/>
      <c r="D25" s="84"/>
      <c r="E25" s="50"/>
      <c r="F25" s="50"/>
      <c r="G25" s="50"/>
      <c r="H25" s="76"/>
      <c r="I25" s="87"/>
    </row>
    <row r="26" spans="1:9">
      <c r="A26" s="82"/>
      <c r="B26" s="66"/>
      <c r="C26" s="84"/>
      <c r="D26" s="84"/>
      <c r="E26" s="50"/>
      <c r="F26" s="50"/>
      <c r="G26" s="50"/>
      <c r="H26" s="76"/>
      <c r="I26" s="87"/>
    </row>
    <row r="27" spans="1:9">
      <c r="A27" s="82"/>
      <c r="B27" s="66"/>
      <c r="C27" s="84"/>
      <c r="D27" s="84"/>
      <c r="E27" s="50"/>
      <c r="F27" s="50"/>
      <c r="G27" s="50"/>
      <c r="H27" s="76"/>
      <c r="I27" s="87"/>
    </row>
    <row r="28" spans="1:9">
      <c r="A28" s="82"/>
      <c r="B28" s="66"/>
      <c r="C28" s="84"/>
      <c r="D28" s="84"/>
      <c r="E28" s="50"/>
      <c r="F28" s="50"/>
      <c r="G28" s="50"/>
      <c r="H28" s="76"/>
      <c r="I28" s="87"/>
    </row>
    <row r="29" spans="1:9">
      <c r="A29" s="82"/>
      <c r="B29" s="66"/>
      <c r="C29" s="84"/>
      <c r="D29" s="84"/>
      <c r="E29" s="50"/>
      <c r="F29" s="50"/>
      <c r="G29" s="50"/>
      <c r="H29" s="76"/>
      <c r="I29" s="87"/>
    </row>
    <row r="30" spans="1:9">
      <c r="A30" s="82"/>
      <c r="B30" s="66"/>
      <c r="C30" s="84"/>
      <c r="D30" s="84"/>
      <c r="E30" s="50"/>
      <c r="F30" s="50"/>
      <c r="G30" s="50"/>
      <c r="H30" s="76"/>
      <c r="I30" s="87"/>
    </row>
    <row r="31" spans="1:9">
      <c r="A31" s="82"/>
      <c r="B31" s="66"/>
      <c r="C31" s="84"/>
      <c r="D31" s="84"/>
      <c r="E31" s="50"/>
      <c r="F31" s="50"/>
      <c r="G31" s="50"/>
      <c r="H31" s="76"/>
      <c r="I31" s="87"/>
    </row>
    <row r="32" spans="1:9">
      <c r="A32" s="82"/>
      <c r="B32" s="66"/>
      <c r="C32" s="84"/>
      <c r="D32" s="84"/>
      <c r="E32" s="50"/>
      <c r="F32" s="50"/>
      <c r="G32" s="50"/>
      <c r="H32" s="76"/>
      <c r="I32" s="87"/>
    </row>
    <row r="33" spans="1:9">
      <c r="A33" s="82"/>
      <c r="B33" s="66"/>
      <c r="C33" s="84"/>
      <c r="D33" s="84"/>
      <c r="E33" s="50"/>
      <c r="F33" s="50"/>
      <c r="G33" s="50"/>
      <c r="H33" s="76"/>
      <c r="I33" s="87"/>
    </row>
    <row r="34" spans="1:9">
      <c r="A34" s="82"/>
      <c r="B34" s="71"/>
      <c r="C34" s="85"/>
      <c r="D34" s="85"/>
      <c r="E34" s="45"/>
      <c r="F34" s="45"/>
      <c r="G34" s="45"/>
      <c r="H34" s="77"/>
      <c r="I34" s="88"/>
    </row>
    <row r="35" spans="1:9">
      <c r="A35" s="6"/>
      <c r="B35" s="117"/>
      <c r="C35" s="118"/>
      <c r="D35" s="118"/>
      <c r="E35" s="89"/>
      <c r="F35" s="90"/>
      <c r="G35" s="89"/>
      <c r="H35" s="64"/>
      <c r="I35" s="74"/>
    </row>
    <row r="36" spans="2:6">
      <c r="B36" s="119"/>
      <c r="C36" s="120"/>
      <c r="D36" s="65"/>
      <c r="E36" s="91"/>
      <c r="F36" s="79"/>
    </row>
    <row r="37" spans="2:6">
      <c r="B37" s="121"/>
      <c r="C37" s="8"/>
      <c r="D37" s="13"/>
      <c r="E37" s="92"/>
      <c r="F37" s="80"/>
    </row>
    <row r="38" spans="2:6">
      <c r="B38" s="122"/>
      <c r="C38" s="123"/>
      <c r="D38" s="13"/>
      <c r="E38" s="92"/>
      <c r="F38" s="80"/>
    </row>
    <row r="39" spans="2:6">
      <c r="B39" s="124"/>
      <c r="C39" s="125"/>
      <c r="D39" s="125"/>
      <c r="E39" s="125"/>
      <c r="F39" s="78"/>
    </row>
    <row r="40" spans="2:6">
      <c r="B40" s="121"/>
      <c r="C40" s="8"/>
      <c r="D40" s="8"/>
      <c r="E40" s="8"/>
      <c r="F40" s="80"/>
    </row>
    <row r="41" spans="2:6">
      <c r="B41" s="122"/>
      <c r="C41" s="123"/>
      <c r="D41" s="123"/>
      <c r="E41" s="123"/>
      <c r="F41" s="4"/>
    </row>
  </sheetData>
  <mergeCells count="9">
    <mergeCell ref="B1:E1"/>
    <mergeCell ref="F1:G1"/>
    <mergeCell ref="B35:D35"/>
    <mergeCell ref="B36:C36"/>
    <mergeCell ref="B37:C37"/>
    <mergeCell ref="B38:C38"/>
    <mergeCell ref="B39:E39"/>
    <mergeCell ref="B40:E40"/>
    <mergeCell ref="B41:E41"/>
  </mergeCells>
  <conditionalFormatting sqref="B4:B34">
    <cfRule type="expression" dxfId="2" priority="1">
      <formula>INDEX(B:B,ROW())=INDEX(B:B,ROW()-1)</formula>
    </cfRule>
  </conditionalFormatting>
  <conditionalFormatting sqref="F1">
    <cfRule type="expression" dxfId="3" priority="2">
      <formula>F1="Blattname !"</formula>
    </cfRule>
  </conditionalFormatting>
  <dataValidations count="3">
    <dataValidation sqref="A4:A34" type="whole" operator="between" errorStyle="stop" allowBlank="1" showInputMessage="1" showErrorMessage="1" view="0">
      <formula1>1</formula1>
      <formula2>DAY(EOMONTH($F$1,0))</formula2>
    </dataValidation>
    <dataValidation sqref="C4:C34" type="time" operator="lessThan" errorStyle="stop" allowBlank="1" showInputMessage="1" showErrorMessage="1" view="0">
      <formula1>0.999305555555556</formula1>
      <formula2/>
    </dataValidation>
    <dataValidation sqref="D4:D34" type="time" operator="between" errorStyle="stop" allowBlank="1" showInputMessage="1" showErrorMessage="1" view="0">
      <formula1>C4</formula1>
      <formula2>0.999305555555556</formula2>
    </dataValidation>
  </dataValidations>
  <printOptions>
    <extLst>
      <ext uri="smNativeData">
        <pm:pageFlags xmlns:pm="smNativeData" id="1752663198" printRowHead="0" printColHead="0" printHeadLine="0" printFootLine="0" autoHeightHeader="0" autoHeightFooter="0" fitToPageBoth="0"/>
      </ext>
    </extLst>
  </printOptions>
  <pageMargins left="0.700000" right="0.700000" top="0.787500" bottom="0.787500" header="0.300000" footer="0.300000"/>
  <pageSetup paperSize="9" fitToWidth="0" fitToHeight="1"/>
  <headerFooter>
    <extLst>
      <ext uri="smNativeData">
        <pm:header xmlns:pm="smNativeData" id="1752663198" l="56" r="56" t="56" b="56" borderId="0" fillId="0" vertical="0"/>
        <pm:footer xmlns:pm="smNativeData" id="1752663198" l="56" r="56" t="56" b="56" borderId="0" fillId="0" vertical="2"/>
        <pm:paperBin xmlns:pm="smNativeData" id="1752663198" Id="0" type="0" value="0"/>
        <pm:paperBin xmlns:pm="smNativeData" id="1752663198" Id="1" type="0" value="0"/>
      </ext>
    </extLst>
  </headerFooter>
  <extLst>
    <ext uri="smNativeData">
      <pm:sheetPrefs xmlns:pm="smNativeData" day="175266319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rgb="7030A0"/>
  </sheetPr>
  <dimension ref="A1:P45"/>
  <sheetViews>
    <sheetView showGridLines="0" tabSelected="1" view="normal" topLeftCell="A20" workbookViewId="0">
      <selection activeCell="A20" sqref="A20:XFD68"/>
    </sheetView>
  </sheetViews>
  <sheetFormatPr baseColWidth="10" defaultColWidth="10.455357" defaultRowHeight="15.40"/>
  <cols>
    <col min="1" max="1" width="2.723214" customWidth="1"/>
    <col min="2" max="2" width="14.544643" customWidth="1"/>
    <col min="3" max="6" width="8.178571" customWidth="1"/>
    <col min="7" max="7" width="5.000000" hidden="1" customWidth="1">
      <extLst>
        <ext uri="smNativeData">
          <pm:columnDef xmlns:pm="smNativeData" id="1752663198" min="7" max="7" hidden="1" collapsedDB="0" collapsedOL="0"/>
        </ext>
      </extLst>
    </col>
    <col min="8" max="9" width="8.178571" customWidth="1"/>
    <col min="10" max="10" width="18.178571" customWidth="1"/>
    <col min="11" max="11" width="4.544643" customWidth="1"/>
    <col min="13" max="16" width="10.000000" customWidth="1"/>
  </cols>
  <sheetData>
    <row r="1" spans="2:9" s="20" customFormat="1" ht="19.10">
      <c r="B1" s="128"/>
      <c r="C1" s="128"/>
      <c r="D1" s="128"/>
      <c r="E1" s="129" t="s">
        <v>0</v>
      </c>
      <c r="F1" s="129"/>
      <c r="G1" s="129"/>
      <c r="H1" s="129"/>
      <c r="I1" s="93" t="n">
        <v>2025</v>
      </c>
    </row>
    <row r="2" spans="2:16" ht="14.50" customHeight="1">
      <c r="B2" s="24" t="s">
        <v>1</v>
      </c>
      <c r="C2" s="30" t="s">
        <v>2</v>
      </c>
      <c r="D2" s="21" t="s">
        <v>3</v>
      </c>
      <c r="E2" s="22" t="s">
        <v>4</v>
      </c>
      <c r="F2" s="30" t="s">
        <v>5</v>
      </c>
      <c r="G2" s="31" t="s">
        <v>6</v>
      </c>
      <c r="H2" s="21" t="s">
        <v>6</v>
      </c>
      <c r="I2" s="22" t="s">
        <v>7</v>
      </c>
      <c r="J2" s="60" t="s">
        <v>8</v>
      </c>
      <c r="L2" s="126" t="s">
        <v>9</v>
      </c>
      <c r="M2" s="126"/>
      <c r="N2" s="126"/>
      <c r="O2" s="126"/>
      <c r="P2" s="111"/>
    </row>
    <row r="3" spans="2:16">
      <c r="B3" s="25" t="str">
        <f>"Übertrag "&amp;$I$1-1</f>
        <v>Übertrag 2024</v>
      </c>
      <c r="C3" s="44"/>
      <c r="D3" s="45"/>
      <c r="E3" s="94" t="n">
        <v>28.75</v>
      </c>
      <c r="F3" s="32"/>
      <c r="G3" s="110" t="s">
        <v>10</v>
      </c>
      <c r="H3" s="95" t="n">
        <v>1</v>
      </c>
      <c r="I3" s="96" t="n">
        <v>18</v>
      </c>
      <c r="J3" s="97"/>
      <c r="L3" s="127"/>
      <c r="M3" s="127"/>
      <c r="N3" s="127"/>
      <c r="O3" s="127"/>
      <c r="P3" s="111"/>
    </row>
    <row r="4" spans="2:15">
      <c r="B4" s="26">
        <f>DATE($I$1,1,1)</f>
        <v>45658</v>
      </c>
      <c r="C4" s="46"/>
      <c r="D4" s="47"/>
      <c r="E4" s="48"/>
      <c r="F4" s="19"/>
      <c r="G4" s="18"/>
      <c r="H4" s="33"/>
      <c r="I4" s="34"/>
      <c r="J4" s="98"/>
      <c r="L4" s="61" t="s">
        <v>11</v>
      </c>
      <c r="M4" s="62" t="s">
        <v>6</v>
      </c>
      <c r="N4" s="62" t="s">
        <v>12</v>
      </c>
      <c r="O4" s="112" t="s">
        <v>13</v>
      </c>
    </row>
    <row r="5" spans="2:15">
      <c r="B5" s="27">
        <f>DATE($I$1,2,1)</f>
        <v>45689</v>
      </c>
      <c r="C5" s="49">
        <f aca="1">INDIRECT(TEXT($B5,"MMM")&amp;"!"&amp;C$17)</f>
        <v>0</v>
      </c>
      <c r="D5" s="50">
        <f aca="1">INDIRECT(TEXT($B5,"MMM")&amp;"!"&amp;D$17)</f>
        <v>0</v>
      </c>
      <c r="E5" s="51">
        <f aca="1">INDIRECT(TEXT($B5,"MMM")&amp;"!"&amp;E$17)</f>
        <v>0</v>
      </c>
      <c r="F5" s="35">
        <f aca="1">INDIRECT(TEXT($B5,"MMM")&amp;"!"&amp;F$17)</f>
        <v>0</v>
      </c>
      <c r="G5" s="18">
        <f aca="1">INDEX(xZeit,MATCH(B5,xDat,1),2)</f>
        <v>15</v>
      </c>
      <c r="H5" s="36">
        <f aca="1">INDIRECT(TEXT($B5,"MMM")&amp;"!"&amp;H$17)</f>
        <v>0</v>
      </c>
      <c r="I5" s="37">
        <f aca="1">INDIRECT(TEXT($B5,"MMM")&amp;"!"&amp;I$17)</f>
        <v>0</v>
      </c>
      <c r="J5" s="99"/>
      <c r="L5" s="102" t="n">
        <v>45292</v>
      </c>
      <c r="M5" s="113" t="n">
        <v>0</v>
      </c>
      <c r="N5" s="107" t="n">
        <v>0</v>
      </c>
      <c r="O5" s="51">
        <f>ROUND((N5/21.5*5/3)/5,1)*5</f>
        <v>0</v>
      </c>
    </row>
    <row r="6" spans="2:15">
      <c r="B6" s="27">
        <f>DATE($I$1,3,1)</f>
        <v>45717</v>
      </c>
      <c r="C6" s="49" t="e">
        <f aca="1">INDIRECT(TEXT($B6,"MMM")&amp;"!"&amp;C$17)</f>
        <v>#REF!</v>
      </c>
      <c r="D6" s="50" t="e">
        <f aca="1">INDIRECT(TEXT($B6,"MMM")&amp;"!"&amp;D$17)</f>
        <v>#REF!</v>
      </c>
      <c r="E6" s="51" t="e">
        <f aca="1">INDIRECT(TEXT($B6,"MMM")&amp;"!"&amp;E$17)</f>
        <v>#REF!</v>
      </c>
      <c r="F6" s="35" t="e">
        <f aca="1">INDIRECT(TEXT($B6,"MMM")&amp;"!"&amp;F$17)</f>
        <v>#REF!</v>
      </c>
      <c r="G6" s="18">
        <f aca="1">INDEX(xZeit,MATCH(B6,xDat,1),2)</f>
        <v>15</v>
      </c>
      <c r="H6" s="36" t="e">
        <f aca="1">INDIRECT(TEXT($B6,"MMM")&amp;"!"&amp;H$17)</f>
        <v>#REF!</v>
      </c>
      <c r="I6" s="37" t="e">
        <f aca="1">INDIRECT(TEXT($B6,"MMM")&amp;"!"&amp;I$17)</f>
        <v>#REF!</v>
      </c>
      <c r="J6" s="99"/>
      <c r="L6" s="102" t="n">
        <v>45323</v>
      </c>
      <c r="M6" s="113" t="n">
        <v>14</v>
      </c>
      <c r="N6" s="107" t="n">
        <v>20</v>
      </c>
      <c r="O6" s="51">
        <f>ROUND((N6/21.5*5/3)/5,1)*5</f>
        <v>1.5</v>
      </c>
    </row>
    <row r="7" spans="2:15">
      <c r="B7" s="27">
        <f>DATE($I$1,4,1)</f>
        <v>45748</v>
      </c>
      <c r="C7" s="49"/>
      <c r="D7" s="50"/>
      <c r="E7" s="51"/>
      <c r="F7" s="35"/>
      <c r="G7" s="18"/>
      <c r="H7" s="36"/>
      <c r="I7" s="37"/>
      <c r="J7" s="99"/>
      <c r="L7" s="102" t="n">
        <v>45689</v>
      </c>
      <c r="M7" s="113" t="n">
        <v>15</v>
      </c>
      <c r="N7" s="107" t="n">
        <v>30</v>
      </c>
      <c r="O7" s="51">
        <f>ROUND((N7/21.5*5/3)/5,1)*5</f>
        <v>2.5</v>
      </c>
    </row>
    <row r="8" spans="2:15">
      <c r="B8" s="27">
        <f>DATE($I$1,5,1)</f>
        <v>45778</v>
      </c>
      <c r="C8" s="49"/>
      <c r="D8" s="50"/>
      <c r="E8" s="51"/>
      <c r="F8" s="35"/>
      <c r="G8" s="18"/>
      <c r="H8" s="36"/>
      <c r="I8" s="37"/>
      <c r="J8" s="99"/>
      <c r="L8" s="102" t="n">
        <v>45748</v>
      </c>
      <c r="M8" s="113" t="n">
        <v>16</v>
      </c>
      <c r="N8" s="107" t="n">
        <v>40</v>
      </c>
      <c r="O8" s="51">
        <f>ROUND((N8/21.5*5/3)/5,1)*5</f>
        <v>3</v>
      </c>
    </row>
    <row r="9" spans="2:15">
      <c r="B9" s="27">
        <f>DATE($I$1,6,1)</f>
        <v>45809</v>
      </c>
      <c r="C9" s="49"/>
      <c r="D9" s="50"/>
      <c r="E9" s="51"/>
      <c r="F9" s="35"/>
      <c r="G9" s="18"/>
      <c r="H9" s="36"/>
      <c r="I9" s="37"/>
      <c r="J9" s="99"/>
      <c r="L9" s="102" t="n">
        <v>45809</v>
      </c>
      <c r="M9" s="113" t="n">
        <v>17</v>
      </c>
      <c r="N9" s="107" t="n">
        <v>50</v>
      </c>
      <c r="O9" s="51">
        <f>ROUND((N9/21.5*5/3)/5,1)*5</f>
        <v>4</v>
      </c>
    </row>
    <row r="10" spans="2:15">
      <c r="B10" s="27">
        <f>DATE($I$1,7,1)</f>
        <v>45839</v>
      </c>
      <c r="C10" s="49"/>
      <c r="D10" s="50"/>
      <c r="E10" s="51"/>
      <c r="F10" s="35"/>
      <c r="G10" s="18"/>
      <c r="H10" s="36"/>
      <c r="I10" s="37"/>
      <c r="J10" s="99"/>
      <c r="L10" s="102" t="n">
        <v>45870</v>
      </c>
      <c r="M10" s="113" t="n">
        <v>18</v>
      </c>
      <c r="N10" s="107" t="n">
        <v>20</v>
      </c>
      <c r="O10" s="51">
        <f>ROUND((N10/21.5*5/3)/5,1)*5</f>
        <v>1.5</v>
      </c>
    </row>
    <row r="11" spans="2:15">
      <c r="B11" s="27">
        <f>DATE($I$1,8,1)</f>
        <v>45870</v>
      </c>
      <c r="C11" s="49"/>
      <c r="D11" s="50"/>
      <c r="E11" s="51"/>
      <c r="F11" s="35"/>
      <c r="G11" s="18"/>
      <c r="H11" s="36"/>
      <c r="I11" s="37"/>
      <c r="J11" s="99"/>
      <c r="L11" s="102" t="n">
        <v>45931</v>
      </c>
      <c r="M11" s="113" t="n">
        <v>19</v>
      </c>
      <c r="N11" s="107" t="n">
        <v>40</v>
      </c>
      <c r="O11" s="51">
        <f>ROUND((N11/21.5*5/3)/5,1)*5</f>
        <v>3</v>
      </c>
    </row>
    <row r="12" spans="2:15">
      <c r="B12" s="27">
        <f>DATE($I$1,9,1)</f>
        <v>45901</v>
      </c>
      <c r="C12" s="49"/>
      <c r="D12" s="50"/>
      <c r="E12" s="51"/>
      <c r="F12" s="35"/>
      <c r="G12" s="18"/>
      <c r="H12" s="36"/>
      <c r="I12" s="37"/>
      <c r="J12" s="99"/>
      <c r="L12" s="102" t="n">
        <v>45992</v>
      </c>
      <c r="M12" s="113" t="n">
        <v>20</v>
      </c>
      <c r="N12" s="107"/>
      <c r="O12" s="51">
        <f>ROUND((N12/21.5*5/3)/5,1)*5</f>
        <v>0</v>
      </c>
    </row>
    <row r="13" spans="2:15">
      <c r="B13" s="27">
        <f>DATE($I$1,10,1)</f>
        <v>45931</v>
      </c>
      <c r="C13" s="49"/>
      <c r="D13" s="50"/>
      <c r="E13" s="51"/>
      <c r="F13" s="35"/>
      <c r="G13" s="18"/>
      <c r="H13" s="36"/>
      <c r="I13" s="37"/>
      <c r="J13" s="99"/>
      <c r="L13" s="102"/>
      <c r="M13" s="113"/>
      <c r="N13" s="107"/>
      <c r="O13" s="51">
        <f>ROUND((N13/21.5*5/3)/5,1)*5</f>
        <v>0</v>
      </c>
    </row>
    <row r="14" spans="2:15">
      <c r="B14" s="27">
        <f>DATE($I$1,11,1)</f>
        <v>45962</v>
      </c>
      <c r="C14" s="49"/>
      <c r="D14" s="50"/>
      <c r="E14" s="51"/>
      <c r="F14" s="35"/>
      <c r="G14" s="18"/>
      <c r="H14" s="36"/>
      <c r="I14" s="37"/>
      <c r="J14" s="99"/>
      <c r="L14" s="102"/>
      <c r="M14" s="113"/>
      <c r="N14" s="107"/>
      <c r="O14" s="51">
        <f>ROUND((N14/21.5*5/3)/5,1)*5</f>
        <v>0</v>
      </c>
    </row>
    <row r="15" spans="2:15">
      <c r="B15" s="28">
        <f>DATE($I$1,12,1)</f>
        <v>45992</v>
      </c>
      <c r="C15" s="52"/>
      <c r="D15" s="53"/>
      <c r="E15" s="54"/>
      <c r="F15" s="38"/>
      <c r="G15" s="18"/>
      <c r="H15" s="39"/>
      <c r="I15" s="40"/>
      <c r="J15" s="100"/>
      <c r="L15" s="102"/>
      <c r="M15" s="113"/>
      <c r="N15" s="107"/>
      <c r="O15" s="51">
        <f>ROUND((N15/21.5*5/3)/5,1)*5</f>
        <v>0</v>
      </c>
    </row>
    <row r="16" spans="2:15">
      <c r="B16" s="29" t="str">
        <f>"gesamt "&amp;$I$1</f>
        <v>gesamt 2025</v>
      </c>
      <c r="C16" s="55"/>
      <c r="D16" s="56"/>
      <c r="E16" s="57"/>
      <c r="F16" s="41"/>
      <c r="G16" s="59"/>
      <c r="H16" s="42"/>
      <c r="I16" s="43"/>
      <c r="J16" s="101"/>
      <c r="L16" s="103"/>
      <c r="M16" s="114"/>
      <c r="N16" s="108"/>
      <c r="O16" s="115">
        <f>ROUND((N16/21.5*5/3)/5,1)*5</f>
        <v>0</v>
      </c>
    </row>
    <row r="17" spans="2:10" ht="30" customHeight="1">
      <c r="B17" s="58" t="s">
        <v>14</v>
      </c>
      <c r="C17" s="23" t="s">
        <v>15</v>
      </c>
      <c r="D17" s="23" t="s">
        <v>16</v>
      </c>
      <c r="E17" s="23" t="s">
        <v>17</v>
      </c>
      <c r="F17" s="23" t="s">
        <v>18</v>
      </c>
      <c r="G17" s="23"/>
      <c r="H17" s="23" t="s">
        <v>19</v>
      </c>
      <c r="I17" s="23" t="s">
        <v>20</v>
      </c>
      <c r="J17" s="5"/>
    </row>
    <row r="18" spans="2:2">
      <c r="B18" t="s">
        <v>21</v>
      </c>
    </row>
    <row r="21" spans="3:9">
      <c r="C21" s="105"/>
      <c r="D21" s="105"/>
      <c r="E21" s="105"/>
      <c r="F21" s="105"/>
      <c r="G21" s="105"/>
      <c r="H21" s="105"/>
      <c r="I21" s="105"/>
    </row>
    <row r="22" spans="3:9">
      <c r="C22" s="105"/>
      <c r="D22" s="105"/>
      <c r="E22" s="105"/>
      <c r="F22" s="105"/>
      <c r="G22" s="105"/>
      <c r="H22" s="105"/>
      <c r="I22" s="105"/>
    </row>
    <row r="23" spans="3:9">
      <c r="C23" s="105"/>
      <c r="D23" s="105"/>
      <c r="E23" s="105"/>
      <c r="F23" s="105"/>
      <c r="G23" s="105"/>
      <c r="H23" s="105"/>
      <c r="I23" s="105"/>
    </row>
    <row r="24" spans="3:9">
      <c r="C24" s="105"/>
      <c r="D24" s="105"/>
      <c r="E24" s="105"/>
      <c r="F24" s="105"/>
      <c r="G24" s="105"/>
      <c r="H24" s="105"/>
      <c r="I24" s="105"/>
    </row>
    <row r="25" spans="3:9">
      <c r="C25" s="105"/>
      <c r="D25" s="105"/>
      <c r="E25" s="105"/>
      <c r="F25" s="105"/>
      <c r="G25" s="105"/>
      <c r="H25" s="105"/>
      <c r="I25" s="105"/>
    </row>
    <row r="26" spans="3:9">
      <c r="C26" s="105"/>
      <c r="D26" s="105"/>
      <c r="E26" s="105"/>
      <c r="F26" s="105"/>
      <c r="G26" s="105"/>
      <c r="H26" s="105"/>
      <c r="I26" s="105"/>
    </row>
    <row r="27" spans="3:9">
      <c r="C27" s="105"/>
      <c r="D27" s="105"/>
      <c r="E27" s="105"/>
      <c r="F27" s="105"/>
      <c r="G27" s="105"/>
      <c r="H27" s="105"/>
      <c r="I27" s="105"/>
    </row>
    <row r="28" spans="3:9">
      <c r="C28" s="105"/>
      <c r="D28" s="105"/>
      <c r="E28" s="105"/>
      <c r="F28" s="105"/>
      <c r="G28" s="105"/>
      <c r="H28" s="105"/>
      <c r="I28" s="105"/>
    </row>
    <row r="29" spans="3:9">
      <c r="C29" s="105"/>
      <c r="D29" s="105"/>
      <c r="E29" s="105"/>
      <c r="F29" s="105"/>
      <c r="G29" s="105"/>
      <c r="H29" s="105"/>
      <c r="I29" s="105"/>
    </row>
    <row r="30" spans="2:9">
      <c r="B30" s="130"/>
      <c r="C30" s="105"/>
      <c r="D30" s="105"/>
      <c r="E30" s="105"/>
      <c r="F30" s="105"/>
      <c r="G30" s="105"/>
      <c r="H30" s="105"/>
      <c r="I30" s="105"/>
    </row>
    <row r="31" spans="3:9">
      <c r="C31" s="105"/>
      <c r="D31" s="105"/>
      <c r="E31" s="105"/>
      <c r="F31" s="105"/>
      <c r="G31" s="105"/>
      <c r="H31" s="105"/>
      <c r="I31" s="105"/>
    </row>
    <row r="32" spans="3:9">
      <c r="C32" s="106"/>
      <c r="D32" s="109"/>
      <c r="E32" s="105"/>
      <c r="F32" s="105"/>
      <c r="G32" s="105"/>
      <c r="H32" s="105"/>
      <c r="I32" s="105"/>
    </row>
    <row r="33" spans="1:9">
      <c r="A33" s="105"/>
      <c r="B33" s="105"/>
      <c r="C33" s="105"/>
      <c r="D33" s="105"/>
      <c r="E33" s="105"/>
      <c r="F33" s="105"/>
      <c r="G33" s="105"/>
      <c r="H33" s="105"/>
      <c r="I33" s="105"/>
    </row>
    <row r="34" spans="2:2">
      <c r="B34" s="105"/>
    </row>
    <row r="35" spans="2:2">
      <c r="B35" s="105"/>
    </row>
    <row r="36" spans="2:2">
      <c r="B36" s="105"/>
    </row>
    <row r="37" spans="2:2">
      <c r="B37" s="105"/>
    </row>
    <row r="38" spans="2:2">
      <c r="B38" s="105"/>
    </row>
    <row r="39" spans="2:2">
      <c r="B39" s="105"/>
    </row>
    <row r="40" spans="2:2">
      <c r="B40" s="105"/>
    </row>
    <row r="41" spans="2:2">
      <c r="B41" s="105"/>
    </row>
    <row r="42" spans="2:2">
      <c r="B42" s="105"/>
    </row>
    <row r="43" spans="2:2">
      <c r="B43" s="105"/>
    </row>
    <row r="44" spans="2:2">
      <c r="B44" s="105"/>
    </row>
    <row r="45" spans="2:2">
      <c r="B45" s="105"/>
    </row>
  </sheetData>
  <mergeCells count="3">
    <mergeCell ref="B1:D1"/>
    <mergeCell ref="E1:H1"/>
    <mergeCell ref="L2:O3"/>
  </mergeCells>
  <dataValidations count="6">
    <dataValidation sqref="B1:D1" type="textLength" operator="between" errorStyle="stop" allowBlank="1" showInputMessage="1" showErrorMessage="1" promptTitle="Name auf dem Monatsblatt" prompt="Eingabe des Namen, wie er auf dem Stundenzettel angezeigt werden soll._x000a_z.B. Name, Vorname" errorTitle="Name auf dem Monatsblatt" error="3 bis 20 Buchstaben" view="0">
      <formula1>3</formula1>
      <formula2>20</formula2>
    </dataValidation>
    <dataValidation sqref="I1" type="whole" operator="between" errorStyle="stop" allowBlank="1" showInputMessage="1" showErrorMessage="1" promptTitle="Jahreszahl" prompt="Jahreszahl vierstellig im Bereich 2020 bis 2050 eingeben" errorTitle="Fehler" error="Jahreszahl vierstellig im Bereich 2020 bis 2050 eingeben!" view="0">
      <formula1>2020</formula1>
      <formula2>2050</formula2>
    </dataValidation>
    <dataValidation sqref="L5:L16" type="date" operator="between" errorStyle="stop" allowBlank="1" showInputMessage="1" showErrorMessage="1" view="0">
      <formula1>43831</formula1>
      <formula2>55153</formula2>
    </dataValidation>
    <dataValidation sqref="M5:N16" type="whole" operator="between" errorStyle="stop" allowBlank="1" showInputMessage="1" showErrorMessage="1" view="0">
      <formula1>0</formula1>
      <formula2>99</formula2>
    </dataValidation>
    <dataValidation sqref="N5:N16" type="decimal" operator="between" errorStyle="stop" allowBlank="1" showInputMessage="1" showErrorMessage="1" view="0">
      <formula1>0</formula1>
      <formula2>172</formula2>
    </dataValidation>
    <dataValidation sqref="O5:O16" type="decimal" operator="between" errorStyle="stop" allowBlank="1" showInputMessage="1" showErrorMessage="1" view="0">
      <formula1>0</formula1>
      <formula2>24</formula2>
    </dataValidation>
  </dataValidations>
  <printOptions>
    <extLst>
      <ext uri="smNativeData">
        <pm:pageFlags xmlns:pm="smNativeData" id="1752663198" printRowHead="0" printColHead="0" printHeadLine="0" printFootLine="0" autoHeightHeader="0" autoHeightFooter="0" fitToPageBoth="0"/>
      </ext>
    </extLst>
  </printOptions>
  <pageMargins left="0.700000" right="0.700000" top="0.787500" bottom="0.787500" header="0.300000" footer="0.300000"/>
  <pageSetup paperSize="9" fitToWidth="0" fitToHeight="1" orientation="landscape"/>
  <headerFooter>
    <extLst>
      <ext uri="smNativeData">
        <pm:header xmlns:pm="smNativeData" id="1752663198" l="56" r="56" t="56" b="56" borderId="0" fillId="0" vertical="0"/>
        <pm:footer xmlns:pm="smNativeData" id="1752663198" l="56" r="56" t="56" b="56" borderId="0" fillId="0" vertical="2"/>
        <pm:paperBin xmlns:pm="smNativeData" id="1752663198" Id="0" type="0" value="0"/>
        <pm:paperBin xmlns:pm="smNativeData" id="1752663198" Id="1" type="0" value="0"/>
      </ext>
    </extLst>
  </headerFooter>
  <extLst>
    <ext uri="smNativeData">
      <pm:sheetPrefs xmlns:pm="smNativeData" day="175266319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E34"/>
  <sheetViews>
    <sheetView view="normal" workbookViewId="0">
      <selection activeCell="C8" sqref="C8"/>
    </sheetView>
  </sheetViews>
  <sheetFormatPr baseColWidth="10" defaultColWidth="10.901786" defaultRowHeight="15.40"/>
  <cols>
    <col min="2" max="2" width="11.267857" customWidth="1"/>
    <col min="3" max="3" width="25.633929" customWidth="1"/>
    <col min="7" max="7" width="9.089286" customWidth="1"/>
  </cols>
  <sheetData>
    <row r="1" spans="1:3">
      <c r="A1" s="6"/>
      <c r="B1" s="7" t="s">
        <v>22</v>
      </c>
      <c r="C1" s="8"/>
    </row>
    <row r="2" spans="1:5">
      <c r="A2" s="14">
        <f>A13-1</f>
        <v>2024</v>
      </c>
      <c r="B2" s="9">
        <f>DATE($A2,1,1)</f>
        <v>45292</v>
      </c>
      <c r="C2" s="1" t="s">
        <v>23</v>
      </c>
      <c r="E2" s="10"/>
    </row>
    <row r="3" spans="1:5">
      <c r="A3" s="11"/>
      <c r="B3" s="12">
        <f>DATE($A2,1,6)</f>
        <v>45297</v>
      </c>
      <c r="C3" s="2" t="s">
        <v>24</v>
      </c>
      <c r="E3" s="10"/>
    </row>
    <row r="4" spans="1:5">
      <c r="A4" s="11"/>
      <c r="B4" s="12">
        <f>DATE($A2,3,28)+MOD(24-MOD($A2,19)*10.63,29)-MOD(TRUNC($A2*5/4)+MOD(24-MOD($A2,19)*10.63,29)+1,7)-2</f>
        <v>45380</v>
      </c>
      <c r="C4" s="2" t="s">
        <v>25</v>
      </c>
      <c r="E4" s="10"/>
    </row>
    <row r="5" spans="1:5">
      <c r="A5" s="11"/>
      <c r="B5" s="12">
        <f>DATE($A2,3,28)+MOD(24-MOD($A2,19)*10.63,29)-MOD(TRUNC($A2*5/4)+MOD(24-MOD($A2,19)*10.63,29)+1,7)+1</f>
        <v>45383</v>
      </c>
      <c r="C5" s="2" t="s">
        <v>26</v>
      </c>
      <c r="E5" s="13"/>
    </row>
    <row r="6" spans="1:3">
      <c r="A6" s="11"/>
      <c r="B6" s="12">
        <f>DATE($A2,5,1)</f>
        <v>45413</v>
      </c>
      <c r="C6" s="2" t="s">
        <v>27</v>
      </c>
    </row>
    <row r="7" spans="1:3">
      <c r="A7" s="11"/>
      <c r="B7" s="12">
        <f>DATE($A2,3,28)+MOD(24-MOD($A2,19)*10.63,29)-MOD(TRUNC($A2*5/4)+MOD(24-MOD($A2,19)*10.63,29)+1,7)+39</f>
        <v>45421</v>
      </c>
      <c r="C7" s="2" t="s">
        <v>28</v>
      </c>
    </row>
    <row r="8" spans="1:3">
      <c r="A8" s="11"/>
      <c r="B8" s="12">
        <f>DATE($A2,3,28)+MOD(24-MOD($A2,19)*10.63,29)-MOD(TRUNC($A2*5/4)+MOD(24-MOD($A2,19)*10.63,29)+1,7)+50</f>
        <v>45432</v>
      </c>
      <c r="C8" s="2" t="s">
        <v>29</v>
      </c>
    </row>
    <row r="9" spans="1:3">
      <c r="A9" s="11"/>
      <c r="B9" s="12">
        <f>DATE($A2,10,3)</f>
        <v>45568</v>
      </c>
      <c r="C9" s="2" t="s">
        <v>30</v>
      </c>
    </row>
    <row r="10" spans="1:3">
      <c r="A10" s="11"/>
      <c r="B10" s="12">
        <f>DATE($A2,10,31)</f>
        <v>45596</v>
      </c>
      <c r="C10" s="2" t="s">
        <v>31</v>
      </c>
    </row>
    <row r="11" spans="1:3">
      <c r="A11" s="11"/>
      <c r="B11" s="12">
        <f>DATE($A2,12,25)</f>
        <v>45651</v>
      </c>
      <c r="C11" s="2" t="s">
        <v>32</v>
      </c>
    </row>
    <row r="12" spans="1:3">
      <c r="A12" s="11"/>
      <c r="B12" s="12">
        <f>DATE($A2,12,26)</f>
        <v>45652</v>
      </c>
      <c r="C12" s="2" t="s">
        <v>33</v>
      </c>
    </row>
    <row r="13" spans="1:3">
      <c r="A13" s="14">
        <f>Gesamt!I1</f>
        <v>2025</v>
      </c>
      <c r="B13" s="9">
        <f>DATE($A13,1,1)</f>
        <v>45658</v>
      </c>
      <c r="C13" s="1" t="s">
        <v>23</v>
      </c>
    </row>
    <row r="14" spans="1:3">
      <c r="A14" s="11"/>
      <c r="B14" s="12">
        <f>DATE($A13,1,6)</f>
        <v>45663</v>
      </c>
      <c r="C14" s="2" t="s">
        <v>24</v>
      </c>
    </row>
    <row r="15" spans="1:3">
      <c r="A15" s="11"/>
      <c r="B15" s="12">
        <f>DATE($A13,3,28)+MOD(24-MOD($A13,19)*10.63,29)-MOD(TRUNC($A13*5/4)+MOD(24-MOD($A13,19)*10.63,29)+1,7)-2</f>
        <v>45765</v>
      </c>
      <c r="C15" s="2" t="s">
        <v>25</v>
      </c>
    </row>
    <row r="16" spans="1:3">
      <c r="A16" s="11"/>
      <c r="B16" s="12">
        <f>DATE($A13,3,28)+MOD(24-MOD($A13,19)*10.63,29)-MOD(TRUNC($A13*5/4)+MOD(24-MOD($A13,19)*10.63,29)+1,7)+1</f>
        <v>45768</v>
      </c>
      <c r="C16" s="2" t="s">
        <v>26</v>
      </c>
    </row>
    <row r="17" spans="1:5">
      <c r="A17" s="11"/>
      <c r="B17" s="12">
        <f>DATE($A13,5,1)</f>
        <v>45778</v>
      </c>
      <c r="C17" s="2" t="s">
        <v>27</v>
      </c>
      <c r="E17" s="15"/>
    </row>
    <row r="18" spans="1:5">
      <c r="A18" s="11"/>
      <c r="B18" s="12">
        <f>DATE($A13,3,28)+MOD(24-MOD($A13,19)*10.63,29)-MOD(TRUNC($A13*5/4)+MOD(24-MOD($A13,19)*10.63,29)+1,7)+39</f>
        <v>45806</v>
      </c>
      <c r="C18" s="2" t="s">
        <v>28</v>
      </c>
      <c r="E18" s="15"/>
    </row>
    <row r="19" spans="1:3">
      <c r="A19" s="11"/>
      <c r="B19" s="12">
        <f>DATE($A13,3,28)+MOD(24-MOD($A13,19)*10.63,29)-MOD(TRUNC($A13*5/4)+MOD(24-MOD($A13,19)*10.63,29)+1,7)+50</f>
        <v>45817</v>
      </c>
      <c r="C19" s="2" t="s">
        <v>29</v>
      </c>
    </row>
    <row r="20" spans="1:3">
      <c r="A20" s="11"/>
      <c r="B20" s="12">
        <f>DATE($A13,10,3)</f>
        <v>45933</v>
      </c>
      <c r="C20" s="2" t="s">
        <v>30</v>
      </c>
    </row>
    <row r="21" spans="1:3">
      <c r="A21" s="11"/>
      <c r="B21" s="12">
        <f>DATE($A13,10,31)</f>
        <v>45961</v>
      </c>
      <c r="C21" s="2" t="s">
        <v>31</v>
      </c>
    </row>
    <row r="22" spans="1:3">
      <c r="A22" s="11"/>
      <c r="B22" s="12">
        <f>DATE($A13,12,25)</f>
        <v>46016</v>
      </c>
      <c r="C22" s="2" t="s">
        <v>32</v>
      </c>
    </row>
    <row r="23" spans="1:3">
      <c r="A23" s="11"/>
      <c r="B23" s="12">
        <f>DATE($A13,12,26)</f>
        <v>46017</v>
      </c>
      <c r="C23" s="2" t="s">
        <v>33</v>
      </c>
    </row>
    <row r="24" spans="1:3">
      <c r="A24" s="14">
        <f>A13+1</f>
        <v>2026</v>
      </c>
      <c r="B24" s="9">
        <f>DATE($A24,1,1)</f>
        <v>46023</v>
      </c>
      <c r="C24" s="1" t="s">
        <v>23</v>
      </c>
    </row>
    <row r="25" spans="1:3">
      <c r="A25" s="11"/>
      <c r="B25" s="12">
        <f>DATE($A24,1,6)</f>
        <v>46028</v>
      </c>
      <c r="C25" s="2" t="s">
        <v>24</v>
      </c>
    </row>
    <row r="26" spans="1:3">
      <c r="A26" s="11"/>
      <c r="B26" s="12">
        <f>DATE($A24,3,28)+MOD(24-MOD($A24,19)*10.63,29)-MOD(TRUNC($A24*5/4)+MOD(24-MOD($A24,19)*10.63,29)+1,7)-2</f>
        <v>46115</v>
      </c>
      <c r="C26" s="2" t="s">
        <v>25</v>
      </c>
    </row>
    <row r="27" spans="1:3">
      <c r="A27" s="11"/>
      <c r="B27" s="12">
        <f>DATE($A24,3,28)+MOD(24-MOD($A24,19)*10.63,29)-MOD(TRUNC($A24*5/4)+MOD(24-MOD($A24,19)*10.63,29)+1,7)+1</f>
        <v>46118</v>
      </c>
      <c r="C27" s="2" t="s">
        <v>26</v>
      </c>
    </row>
    <row r="28" spans="1:3">
      <c r="A28" s="11"/>
      <c r="B28" s="12">
        <f>DATE($A24,5,1)</f>
        <v>46143</v>
      </c>
      <c r="C28" s="2" t="s">
        <v>27</v>
      </c>
    </row>
    <row r="29" spans="1:3">
      <c r="A29" s="11"/>
      <c r="B29" s="12">
        <f>DATE($A24,3,28)+MOD(24-MOD($A24,19)*10.63,29)-MOD(TRUNC($A24*5/4)+MOD(24-MOD($A24,19)*10.63,29)+1,7)+39</f>
        <v>46156</v>
      </c>
      <c r="C29" s="2" t="s">
        <v>28</v>
      </c>
    </row>
    <row r="30" spans="1:3">
      <c r="A30" s="11"/>
      <c r="B30" s="12">
        <f>DATE($A24,3,28)+MOD(24-MOD($A24,19)*10.63,29)-MOD(TRUNC($A24*5/4)+MOD(24-MOD($A24,19)*10.63,29)+1,7)+50</f>
        <v>46167</v>
      </c>
      <c r="C30" s="2" t="s">
        <v>29</v>
      </c>
    </row>
    <row r="31" spans="1:3">
      <c r="A31" s="11"/>
      <c r="B31" s="12">
        <f>DATE($A24,10,3)</f>
        <v>46298</v>
      </c>
      <c r="C31" s="2" t="s">
        <v>30</v>
      </c>
    </row>
    <row r="32" spans="1:3">
      <c r="A32" s="11"/>
      <c r="B32" s="12">
        <f>DATE($A24,10,31)</f>
        <v>46326</v>
      </c>
      <c r="C32" s="2" t="s">
        <v>31</v>
      </c>
    </row>
    <row r="33" spans="1:3">
      <c r="A33" s="11"/>
      <c r="B33" s="12">
        <f>DATE($A24,12,25)</f>
        <v>46381</v>
      </c>
      <c r="C33" s="2" t="s">
        <v>32</v>
      </c>
    </row>
    <row r="34" spans="1:3">
      <c r="A34" s="16"/>
      <c r="B34" s="17">
        <f>DATE($A24,12,26)</f>
        <v>46382</v>
      </c>
      <c r="C34" s="3" t="s">
        <v>33</v>
      </c>
    </row>
  </sheetData>
  <sheetProtection sheet="1" autoFilter="0"/>
  <printOptions>
    <extLst>
      <ext uri="smNativeData">
        <pm:pageFlags xmlns:pm="smNativeData" id="1752663198" printRowHead="0" printColHead="0" printHeadLine="0" printFootLine="0" autoHeightHeader="0" autoHeightFooter="0" fitToPageBoth="0"/>
      </ext>
    </extLst>
  </printOptions>
  <pageMargins left="0.700000" right="0.700000" top="0.787500" bottom="0.787500" header="0.300000" footer="0.300000"/>
  <pageSetup paperSize="9" fitToWidth="0" fitToHeight="1"/>
  <headerFooter>
    <extLst>
      <ext uri="smNativeData">
        <pm:header xmlns:pm="smNativeData" id="1752663198" l="56" r="56" t="56" b="56" borderId="0" fillId="0" vertical="0"/>
        <pm:footer xmlns:pm="smNativeData" id="1752663198" l="56" r="56" t="56" b="56" borderId="0" fillId="0" vertical="2"/>
        <pm:paperBin xmlns:pm="smNativeData" id="1752663198" Id="0" type="0" value="0"/>
        <pm:paperBin xmlns:pm="smNativeData" id="1752663198" Id="1" type="0" value="0"/>
      </ext>
    </extLst>
  </headerFooter>
  <extLst>
    <ext uri="smNativeData">
      <pm:sheetPrefs xmlns:pm="smNativeData" day="175266319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pe kue</dc:creator>
  <cp:keywords/>
  <dc:description/>
  <cp:lastModifiedBy>ACER</cp:lastModifiedBy>
  <cp:revision>0</cp:revision>
  <cp:lastPrinted>2025-05-18T18:30:07Z</cp:lastPrinted>
  <dcterms:created xsi:type="dcterms:W3CDTF">2015-06-05T22:19:34Z</dcterms:created>
  <dcterms:modified xsi:type="dcterms:W3CDTF">2025-07-16T10:53:18Z</dcterms:modified>
</cp:coreProperties>
</file>