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exander"/>
  <workbookPr/>
  <bookViews>
    <workbookView activeTab="0" xWindow="240" yWindow="60" windowWidth="0" windowHeight="0" tabRatio="500"/>
  </bookViews>
  <sheets>
    <sheet name="Tabelle1" sheetId="1" r:id="rId4"/>
  </sheets>
  <definedNames>
    <definedName name="_xlnm._FilterDatabase" localSheetId="0" hidden="1">Tabelle1!$A$1:$C$38</definedName>
  </definedNames>
  <calcPr/>
  <pivotCaches>
    <pivotCache cacheId="3" r:id="rId5"/>
  </pivotCaches>
  <extLst>
    <ext uri="smNativeData">
      <pm:revision xmlns:pm="smNativeData" day="1707048372" val="1204" rev="124" rev64="64" revOS="4" revMin="124" revMax="0"/>
      <pm:docPrefs xmlns:pm="smNativeData" id="1707048372" fixedDigits="0" showNotice="1" showProtection="1" showFrameBounds="1" autoChart="1" recalcOnPrint="1" recalcOnCopy="1" tab="567" useDefinedPrintRange="1" printArea="currentSheet"/>
      <pm:compatibility xmlns:pm="smNativeData" id="1707048372"/>
      <pm:defCurrency xmlns:pm="smNativeData" id="1707048372"/>
    </ext>
  </extLst>
</workbook>
</file>

<file path=xl/sharedStrings.xml><?xml version="1.0" encoding="utf-8"?>
<sst xmlns="http://schemas.openxmlformats.org/spreadsheetml/2006/main" count="9" uniqueCount="8">
  <si>
    <t>Datum</t>
  </si>
  <si>
    <t>Betrag</t>
  </si>
  <si>
    <t>Zuordnung</t>
  </si>
  <si>
    <t>(Alle Elemente)</t>
  </si>
  <si>
    <t>Zeilenbeschriftungen</t>
  </si>
  <si>
    <t>Summe von Betrag</t>
  </si>
  <si>
    <t>Berechnet</t>
  </si>
  <si>
    <t>Gesamtergebnis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</si>
</sst>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70704837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707048372" type="1" fgLvl="100" fgClr="00DCE6F1" bgLvl="100" bgClr="00DCE6F1"/>
          </ext>
        </extLst>
      </patternFill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707048372" type="1" fgLvl="100" fgClr="00DCE6F1" bgLvl="100" bgClr="00DCE6F1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7048372"/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707048372">
            <pm:line position="top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707048372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95B3D7"/>
      </bottom>
      <extLst>
        <ext uri="smNativeData">
          <pm:border xmlns:pm="smNativeData" id="1707048372">
            <pm:line position="bottom" type="1" style="0" width="20" dist="20" width2="20" rgb="95B3D7"/>
          </pm:border>
        </ext>
      </extLst>
    </border>
    <border>
      <left style="none">
        <color rgb="FF000000"/>
      </left>
      <right style="none">
        <color rgb="FF000000"/>
      </right>
      <top style="thin">
        <color rgb="FF95B3D7"/>
      </top>
      <bottom style="none">
        <color rgb="FF000000"/>
      </bottom>
      <extLst>
        <ext uri="smNativeData">
          <pm:border xmlns:pm="smNativeData" id="1707048372">
            <pm:line position="top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707048372" count="1">
        <pm:charStyle name="Normal" fontId="0"/>
      </pm:charStyles>
      <pm:colors xmlns:pm="smNativeData" id="1707048372" count="5">
        <pm:color name="Farbe 24" rgb="95B3D7"/>
        <pm:color name="Farbe 25" rgb="DCE6F1"/>
        <pm:color name="Farbe 26" rgb="D8D8D8"/>
        <pm:color name="Farbe 27" rgb="BFBFBF"/>
        <pm:color name="Farbe 28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37">
  <cacheSource type="worksheet">
    <worksheetSource ref="A1:C38" sheet="Tabelle1"/>
  </cacheSource>
  <cacheFields count="3">
    <cacheField name="Datum" numFmtId="14">
      <sharedItems containsSemiMixedTypes="0" containsNonDate="0" containsDate="1" containsString="0" count="37"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</sharedItems>
    </cacheField>
    <cacheField name="Betrag" numFmtId="0">
      <sharedItems containsSemiMixedTypes="0" containsString="0" containsNumber="1" containsInteger="1" count="37">
        <n v="154"/>
        <n v="187"/>
        <n v="220"/>
        <n v="253"/>
        <n v="286"/>
        <n v="319"/>
        <n v="352"/>
        <n v="385"/>
        <n v="418"/>
        <n v="451"/>
        <n v="484"/>
        <n v="517"/>
        <n v="550"/>
        <n v="583"/>
        <n v="616"/>
        <n v="649"/>
        <n v="682"/>
        <n v="715"/>
        <n v="748"/>
        <n v="781"/>
        <n v="814"/>
        <n v="847"/>
        <n v="880"/>
        <n v="913"/>
        <n v="946"/>
        <n v="979"/>
        <n v="1012"/>
        <n v="1045"/>
        <n v="1078"/>
        <n v="1111"/>
        <n v="1144"/>
        <n v="1177"/>
        <n v="1210"/>
        <n v="1243"/>
        <n v="1276"/>
        <n v="1309"/>
        <n v="1342"/>
      </sharedItems>
    </cacheField>
    <cacheField name="Zuordnung" numFmtId="0">
      <sharedItems containsSemiMixedTypes="0" containsString="0" containsNumber="1" containsInteger="1" count="9">
        <n v="1"/>
        <n v="2"/>
        <n v="3"/>
        <n v="4"/>
        <n v="5"/>
        <n v="6"/>
        <n v="7"/>
        <n v="8"/>
        <n v="9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0"/>
  </r>
  <r>
    <x v="5"/>
    <x v="5"/>
    <x v="3"/>
  </r>
  <r>
    <x v="6"/>
    <x v="6"/>
    <x v="4"/>
  </r>
  <r>
    <x v="7"/>
    <x v="7"/>
    <x v="6"/>
  </r>
  <r>
    <x v="8"/>
    <x v="8"/>
    <x v="7"/>
  </r>
  <r>
    <x v="9"/>
    <x v="9"/>
    <x v="1"/>
  </r>
  <r>
    <x v="10"/>
    <x v="10"/>
    <x v="0"/>
  </r>
  <r>
    <x v="11"/>
    <x v="11"/>
    <x v="4"/>
  </r>
  <r>
    <x v="12"/>
    <x v="12"/>
    <x v="5"/>
  </r>
  <r>
    <x v="13"/>
    <x v="13"/>
    <x v="0"/>
  </r>
  <r>
    <x v="14"/>
    <x v="14"/>
    <x v="4"/>
  </r>
  <r>
    <x v="15"/>
    <x v="15"/>
    <x v="1"/>
  </r>
  <r>
    <x v="16"/>
    <x v="16"/>
    <x v="2"/>
  </r>
  <r>
    <x v="17"/>
    <x v="17"/>
    <x v="3"/>
  </r>
  <r>
    <x v="18"/>
    <x v="18"/>
    <x v="7"/>
  </r>
  <r>
    <x v="19"/>
    <x v="19"/>
    <x v="8"/>
  </r>
  <r>
    <x v="20"/>
    <x v="20"/>
    <x v="4"/>
  </r>
  <r>
    <x v="21"/>
    <x v="21"/>
    <x v="1"/>
  </r>
  <r>
    <x v="22"/>
    <x v="22"/>
    <x v="3"/>
  </r>
  <r>
    <x v="23"/>
    <x v="23"/>
    <x v="5"/>
  </r>
  <r>
    <x v="24"/>
    <x v="24"/>
    <x v="1"/>
  </r>
  <r>
    <x v="25"/>
    <x v="25"/>
    <x v="0"/>
  </r>
  <r>
    <x v="26"/>
    <x v="26"/>
    <x v="2"/>
  </r>
  <r>
    <x v="27"/>
    <x v="27"/>
    <x v="6"/>
  </r>
  <r>
    <x v="28"/>
    <x v="28"/>
    <x v="7"/>
  </r>
  <r>
    <x v="29"/>
    <x v="29"/>
    <x v="4"/>
  </r>
  <r>
    <x v="30"/>
    <x v="30"/>
    <x v="5"/>
  </r>
  <r>
    <x v="31"/>
    <x v="31"/>
    <x v="1"/>
  </r>
  <r>
    <x v="32"/>
    <x v="32"/>
    <x v="4"/>
  </r>
  <r>
    <x v="33"/>
    <x v="33"/>
    <x v="6"/>
  </r>
  <r>
    <x v="34"/>
    <x v="34"/>
    <x v="7"/>
  </r>
  <r>
    <x v="35"/>
    <x v="35"/>
    <x v="1"/>
  </r>
  <r>
    <x v="36"/>
    <x v="36"/>
    <x v="0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belle 1" cacheId="3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 fieldListSortAscending="0">
  <location ref="E4:F14" firstHeaderRow="1" firstDataRow="1" firstDataCol="1" rowPageCount="1" colPageCount="1"/>
  <pivotFields count="3">
    <pivotField axis="axisPage" showAll="0" includeNewItemsInFilter="1" sortType="ascending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dataField="1" compact="0" outline="0" subtotalTop="0" showAll="0" includeNewItemsInFilter="1" sortType="ascending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axis="axisRow" showAll="0" includeNewItemsInFilter="1" sortType="ascending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2"/>
  </rowFields>
  <pageFields count="1">
    <pageField fld="0"/>
  </pageFields>
  <dataFields count="1">
    <dataField name="Summe von Betrag" fld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H52"/>
  <sheetViews>
    <sheetView tabSelected="1" view="normal" workbookViewId="0">
      <selection activeCell="H14" sqref="H14"/>
    </sheetView>
  </sheetViews>
  <sheetFormatPr baseColWidth="9" defaultColWidth="10.000000" defaultRowHeight="13.45"/>
  <cols>
    <col min="1" max="1" width="21.450450" customWidth="1" style="1"/>
    <col min="2" max="2" width="17.225225" customWidth="1"/>
    <col min="5" max="5" width="21.450450" customWidth="1"/>
    <col min="6" max="6" width="17.225225" customWidth="1"/>
  </cols>
  <sheetData>
    <row r="1" spans="1:3">
      <c r="A1" s="1" t="s">
        <v>0</v>
      </c>
      <c r="B1" t="s">
        <v>1</v>
      </c>
      <c r="C1" t="s">
        <v>2</v>
      </c>
    </row>
    <row r="2" spans="1:6">
      <c r="A2" s="1" t="n">
        <v>45292</v>
      </c>
      <c r="B2" t="n">
        <v>154</v>
      </c>
      <c r="C2" t="n">
        <v>1</v>
      </c>
      <c r="E2" t="s">
        <v>0</v>
      </c>
      <c r="F2" t="s">
        <v>3</v>
      </c>
    </row>
    <row r="3" spans="1:6">
      <c r="A3" s="1" t="n">
        <v>45293</v>
      </c>
      <c r="B3" t="n">
        <v>187</v>
      </c>
      <c r="C3" t="n">
        <v>2</v>
      </c>
      <c r="F3" s="3"/>
    </row>
    <row r="4" spans="1:8">
      <c r="A4" s="1" t="n">
        <v>45294</v>
      </c>
      <c r="B4" t="n">
        <v>220</v>
      </c>
      <c r="C4" t="n">
        <v>3</v>
      </c>
      <c r="E4" t="s">
        <v>4</v>
      </c>
      <c r="F4" t="s">
        <v>5</v>
      </c>
      <c r="H4" t="s">
        <v>6</v>
      </c>
    </row>
    <row r="5" spans="1:8">
      <c r="A5" s="1" t="n">
        <v>45295</v>
      </c>
      <c r="B5" t="n">
        <v>253</v>
      </c>
      <c r="C5" t="n">
        <v>4</v>
      </c>
      <c r="E5" s="4" t="n">
        <v>1</v>
      </c>
      <c r="F5" t="n">
        <v>3828</v>
      </c>
      <c r="H5">
        <f>SUMIF($C$2:$C$38,"1",$B$2:$B$38)</f>
        <v>3828</v>
      </c>
    </row>
    <row r="6" spans="1:8">
      <c r="A6" s="1" t="n">
        <v>45296</v>
      </c>
      <c r="B6" t="n">
        <v>286</v>
      </c>
      <c r="C6" t="n">
        <v>1</v>
      </c>
      <c r="E6" s="2" t="n">
        <v>2</v>
      </c>
      <c r="F6" t="n">
        <v>5566</v>
      </c>
      <c r="H6">
        <f>SUMIF($C$2:$C$38,"2",$B$2:$B$38)</f>
        <v>5566</v>
      </c>
    </row>
    <row r="7" spans="1:8">
      <c r="A7" s="1" t="n">
        <v>45297</v>
      </c>
      <c r="B7" t="n">
        <v>319</v>
      </c>
      <c r="C7" t="n">
        <v>4</v>
      </c>
      <c r="E7" s="2" t="n">
        <v>3</v>
      </c>
      <c r="F7" t="n">
        <v>1914</v>
      </c>
      <c r="H7">
        <f>SUMIF($C$2:$C$38,"3",$B$2:$B$38)</f>
        <v>1914</v>
      </c>
    </row>
    <row r="8" spans="1:8">
      <c r="A8" s="1" t="n">
        <v>45298</v>
      </c>
      <c r="B8" t="n">
        <v>352</v>
      </c>
      <c r="C8" t="n">
        <v>5</v>
      </c>
      <c r="E8" s="2" t="n">
        <v>4</v>
      </c>
      <c r="F8" t="n">
        <v>2167</v>
      </c>
      <c r="H8">
        <f>SUMIF($C$2:$C$38,"4",$B$2:$B$38)</f>
        <v>2167</v>
      </c>
    </row>
    <row r="9" spans="1:8">
      <c r="A9" s="1" t="n">
        <v>45299</v>
      </c>
      <c r="B9" t="n">
        <v>385</v>
      </c>
      <c r="C9" t="n">
        <v>7</v>
      </c>
      <c r="E9" s="2" t="n">
        <v>5</v>
      </c>
      <c r="F9" t="n">
        <v>4620</v>
      </c>
      <c r="H9">
        <f>SUMIF($C$2:$C$38,"5",$B$2:$B$38)</f>
        <v>4620</v>
      </c>
    </row>
    <row r="10" spans="1:8">
      <c r="A10" s="1" t="n">
        <v>45300</v>
      </c>
      <c r="B10" t="n">
        <v>418</v>
      </c>
      <c r="C10" t="n">
        <v>8</v>
      </c>
      <c r="E10" s="2" t="n">
        <v>6</v>
      </c>
      <c r="F10" t="n">
        <v>2607</v>
      </c>
      <c r="H10">
        <f>SUMIF($C$2:$C$38,"6",$B$2:$B$38)</f>
        <v>2607</v>
      </c>
    </row>
    <row r="11" spans="1:8">
      <c r="A11" s="1" t="n">
        <v>45301</v>
      </c>
      <c r="B11" t="n">
        <v>451</v>
      </c>
      <c r="C11" t="n">
        <v>2</v>
      </c>
      <c r="E11" s="2" t="n">
        <v>7</v>
      </c>
      <c r="F11" t="n">
        <v>2673</v>
      </c>
      <c r="H11">
        <f>SUMIF($C$2:$C$38,"7",$B$2:$B$38)</f>
        <v>2673</v>
      </c>
    </row>
    <row r="12" spans="1:8">
      <c r="A12" s="1" t="n">
        <v>45302</v>
      </c>
      <c r="B12" t="n">
        <v>484</v>
      </c>
      <c r="C12" t="n">
        <v>1</v>
      </c>
      <c r="E12" s="2" t="n">
        <v>8</v>
      </c>
      <c r="F12" t="n">
        <v>3520</v>
      </c>
      <c r="H12">
        <f>SUMIF($C$2:$C$38,"8",$B$2:$B$38)</f>
        <v>3520</v>
      </c>
    </row>
    <row r="13" spans="1:8">
      <c r="A13" s="1" t="n">
        <v>45303</v>
      </c>
      <c r="B13" t="n">
        <v>517</v>
      </c>
      <c r="C13" t="n">
        <v>5</v>
      </c>
      <c r="E13" s="2" t="n">
        <v>9</v>
      </c>
      <c r="F13" t="n">
        <v>781</v>
      </c>
      <c r="H13">
        <f>SUMIF($C$2:$C$38,"9",$B$2:$B$38)</f>
        <v>781</v>
      </c>
    </row>
    <row r="14" spans="1:8">
      <c r="A14" s="1" t="n">
        <v>45304</v>
      </c>
      <c r="B14" t="n">
        <v>550</v>
      </c>
      <c r="C14" t="n">
        <v>6</v>
      </c>
      <c r="E14" s="2" t="s">
        <v>7</v>
      </c>
      <c r="F14" t="n">
        <v>27676</v>
      </c>
      <c r="H14">
        <f>SUM(H5:H13)</f>
        <v>27676</v>
      </c>
    </row>
    <row r="15" spans="1:3">
      <c r="A15" s="1" t="n">
        <v>45305</v>
      </c>
      <c r="B15" t="n">
        <v>583</v>
      </c>
      <c r="C15" t="n">
        <v>1</v>
      </c>
    </row>
    <row r="16" spans="1:3">
      <c r="A16" s="1" t="n">
        <v>45306</v>
      </c>
      <c r="B16" t="n">
        <v>616</v>
      </c>
      <c r="C16" t="n">
        <v>5</v>
      </c>
    </row>
    <row r="17" spans="1:3">
      <c r="A17" s="1" t="n">
        <v>45307</v>
      </c>
      <c r="B17" t="n">
        <v>649</v>
      </c>
      <c r="C17" t="n">
        <v>2</v>
      </c>
    </row>
    <row r="18" spans="1:3">
      <c r="A18" s="1" t="n">
        <v>45308</v>
      </c>
      <c r="B18" t="n">
        <v>682</v>
      </c>
      <c r="C18" t="n">
        <v>3</v>
      </c>
    </row>
    <row r="19" spans="1:5">
      <c r="A19" s="1" t="n">
        <v>45309</v>
      </c>
      <c r="B19" t="n">
        <v>715</v>
      </c>
      <c r="C19" t="n">
        <v>4</v>
      </c>
      <c r="E19" s="2"/>
    </row>
    <row r="20" spans="1:5">
      <c r="A20" s="1" t="n">
        <v>45310</v>
      </c>
      <c r="B20" t="n">
        <v>748</v>
      </c>
      <c r="C20" t="n">
        <v>8</v>
      </c>
      <c r="E20" s="2"/>
    </row>
    <row r="21" spans="1:5">
      <c r="A21" s="1" t="n">
        <v>45311</v>
      </c>
      <c r="B21" t="n">
        <v>781</v>
      </c>
      <c r="C21" t="n">
        <v>9</v>
      </c>
      <c r="E21" s="2"/>
    </row>
    <row r="22" spans="1:5">
      <c r="A22" s="1" t="n">
        <v>45312</v>
      </c>
      <c r="B22" t="n">
        <v>814</v>
      </c>
      <c r="C22" t="n">
        <v>5</v>
      </c>
      <c r="E22" s="2"/>
    </row>
    <row r="23" spans="1:5">
      <c r="A23" s="1" t="n">
        <v>45313</v>
      </c>
      <c r="B23" t="n">
        <v>847</v>
      </c>
      <c r="C23" t="n">
        <v>2</v>
      </c>
      <c r="E23" s="2"/>
    </row>
    <row r="24" spans="1:5">
      <c r="A24" s="1" t="n">
        <v>45314</v>
      </c>
      <c r="B24" t="n">
        <v>880</v>
      </c>
      <c r="C24" t="n">
        <v>4</v>
      </c>
      <c r="E24" s="2"/>
    </row>
    <row r="25" spans="1:5">
      <c r="A25" s="1" t="n">
        <v>45315</v>
      </c>
      <c r="B25" t="n">
        <v>913</v>
      </c>
      <c r="C25" t="n">
        <v>6</v>
      </c>
      <c r="E25" s="2"/>
    </row>
    <row r="26" spans="1:5">
      <c r="A26" s="1" t="n">
        <v>45316</v>
      </c>
      <c r="B26" t="n">
        <v>946</v>
      </c>
      <c r="C26" t="n">
        <v>2</v>
      </c>
      <c r="E26" s="2"/>
    </row>
    <row r="27" spans="1:5">
      <c r="A27" s="1" t="n">
        <v>45317</v>
      </c>
      <c r="B27" t="n">
        <v>979</v>
      </c>
      <c r="C27" t="n">
        <v>1</v>
      </c>
      <c r="E27" s="2"/>
    </row>
    <row r="28" spans="1:5">
      <c r="A28" s="1" t="n">
        <v>45318</v>
      </c>
      <c r="B28" t="n">
        <v>1012</v>
      </c>
      <c r="C28" t="n">
        <v>3</v>
      </c>
      <c r="E28" s="2"/>
    </row>
    <row r="29" spans="1:3">
      <c r="A29" s="1" t="n">
        <v>45319</v>
      </c>
      <c r="B29" t="n">
        <v>1045</v>
      </c>
      <c r="C29" t="n">
        <v>7</v>
      </c>
    </row>
    <row r="30" spans="1:3">
      <c r="A30" s="1" t="n">
        <v>45320</v>
      </c>
      <c r="B30" t="n">
        <v>1078</v>
      </c>
      <c r="C30" t="n">
        <v>8</v>
      </c>
    </row>
    <row r="31" spans="1:3">
      <c r="A31" s="1" t="n">
        <v>45321</v>
      </c>
      <c r="B31" t="n">
        <v>1111</v>
      </c>
      <c r="C31" t="n">
        <v>5</v>
      </c>
    </row>
    <row r="32" spans="1:3">
      <c r="A32" s="1" t="n">
        <v>45322</v>
      </c>
      <c r="B32" t="n">
        <v>1144</v>
      </c>
      <c r="C32" t="n">
        <v>6</v>
      </c>
    </row>
    <row r="33" spans="1:3">
      <c r="A33" s="1" t="n">
        <v>45323</v>
      </c>
      <c r="B33" t="n">
        <v>1177</v>
      </c>
      <c r="C33" t="n">
        <v>2</v>
      </c>
    </row>
    <row r="34" spans="1:3">
      <c r="A34" s="1" t="n">
        <v>45324</v>
      </c>
      <c r="B34" t="n">
        <v>1210</v>
      </c>
      <c r="C34" t="n">
        <v>5</v>
      </c>
    </row>
    <row r="35" spans="1:3">
      <c r="A35" s="1" t="n">
        <v>45325</v>
      </c>
      <c r="B35" t="n">
        <v>1243</v>
      </c>
      <c r="C35" t="n">
        <v>7</v>
      </c>
    </row>
    <row r="36" spans="1:3">
      <c r="A36" s="1" t="n">
        <v>45326</v>
      </c>
      <c r="B36" t="n">
        <v>1276</v>
      </c>
      <c r="C36" t="n">
        <v>8</v>
      </c>
    </row>
    <row r="37" spans="1:3">
      <c r="A37" s="1" t="n">
        <v>45327</v>
      </c>
      <c r="B37" t="n">
        <v>1309</v>
      </c>
      <c r="C37" t="n">
        <v>2</v>
      </c>
    </row>
    <row r="38" spans="1:3">
      <c r="A38" s="1" t="n">
        <v>45328</v>
      </c>
      <c r="B38" t="n">
        <v>1342</v>
      </c>
      <c r="C38" t="n">
        <v>1</v>
      </c>
    </row>
    <row r="40" spans="1:2">
      <c r="B40"/>
    </row>
    <row r="42" spans="1:4">
      <c r="B42"/>
      <c r="D42"/>
    </row>
    <row r="43" spans="1:4">
      <c r="B43"/>
      <c r="D43"/>
    </row>
    <row r="44" spans="1:5">
      <c r="B44"/>
      <c r="D44"/>
      <c r="E44" s="2"/>
    </row>
    <row r="45" spans="1:5">
      <c r="B45"/>
      <c r="D45"/>
      <c r="E45" s="2"/>
    </row>
    <row r="46" spans="1:5">
      <c r="B46"/>
      <c r="D46"/>
      <c r="E46" s="2"/>
    </row>
    <row r="47" spans="1:5">
      <c r="B47"/>
      <c r="D47"/>
      <c r="E47" s="2"/>
    </row>
    <row r="48" spans="1:5">
      <c r="B48"/>
      <c r="D48"/>
      <c r="E48" s="2"/>
    </row>
    <row r="49" spans="1:5">
      <c r="B49"/>
      <c r="D49"/>
      <c r="E49" s="2"/>
    </row>
    <row r="50" spans="1:5">
      <c r="B50"/>
      <c r="D50"/>
      <c r="E50" s="2"/>
    </row>
    <row r="51" spans="1:5">
      <c r="B51"/>
      <c r="D51"/>
      <c r="E51" s="2"/>
    </row>
    <row r="52" spans="1:5">
      <c r="B52"/>
      <c r="D52"/>
      <c r="E52" s="2"/>
    </row>
  </sheetData>
  <autoFilter ref="A1:C38"/>
  <printOptions>
    <extLst>
      <ext uri="smNativeData">
        <pm:pageFlags xmlns:pm="smNativeData" id="170704837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7048372" l="56" r="56" t="56" b="56" borderId="0" fillId="0" vertical="0"/>
        <pm:footer xmlns:pm="smNativeData" id="1707048372" l="56" r="56" t="56" b="56" borderId="0" fillId="0" vertical="2"/>
        <pm:paperBin xmlns:pm="smNativeData" id="1707048372" Id="0" type="0" value="0"/>
        <pm:paperBin xmlns:pm="smNativeData" id="1707048372" Id="1" type="0" value="0"/>
      </ext>
    </extLst>
  </headerFooter>
  <extLst>
    <ext uri="smNativeData">
      <pm:sheetPrefs xmlns:pm="smNativeData" day="170704837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Alexander</cp:lastModifiedBy>
  <cp:revision>0</cp:revision>
  <dcterms:created xsi:type="dcterms:W3CDTF">2024-02-03T20:55:37Z</dcterms:created>
  <dcterms:modified xsi:type="dcterms:W3CDTF">2024-02-04T12:06:12Z</dcterms:modified>
</cp:coreProperties>
</file>