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0D0BB7C6-73AB-4F38-8E91-92D500417C30}" xr6:coauthVersionLast="47" xr6:coauthVersionMax="47" xr10:uidLastSave="{00000000-0000-0000-0000-000000000000}"/>
  <bookViews>
    <workbookView xWindow="-120" yWindow="-120" windowWidth="29040" windowHeight="17640" xr2:uid="{18F5AD76-BF4B-427A-B60F-1B93DEB26B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6" i="1"/>
  <c r="F15" i="1"/>
  <c r="F14" i="1"/>
  <c r="F13" i="1"/>
  <c r="F2" i="1"/>
  <c r="F3" i="1"/>
  <c r="F4" i="1"/>
  <c r="F5" i="1"/>
  <c r="F6" i="1"/>
</calcChain>
</file>

<file path=xl/sharedStrings.xml><?xml version="1.0" encoding="utf-8"?>
<sst xmlns="http://schemas.openxmlformats.org/spreadsheetml/2006/main" count="58" uniqueCount="13">
  <si>
    <t>Hersteller</t>
  </si>
  <si>
    <t>Bezeichnung</t>
  </si>
  <si>
    <t>Adrerzahl</t>
  </si>
  <si>
    <t>Leiter</t>
  </si>
  <si>
    <t>H07RN-F</t>
  </si>
  <si>
    <t>Kupfer</t>
  </si>
  <si>
    <t>Aluminium</t>
  </si>
  <si>
    <t>Querschnitt [mm²]</t>
  </si>
  <si>
    <t>Widerstand [mOhm/m}</t>
  </si>
  <si>
    <t>div</t>
  </si>
  <si>
    <t>D</t>
  </si>
  <si>
    <t>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</si>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</sst>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 wrapText="1"/>
    </xf>
    <xf numFmtId="165" fontId="0" fillId="0" borderId="0" xfId="0" applyNumberFormat="1" applyAlignment="1">
      <alignment horizontal="center" vertical="top" wrapText="1"/>
    </xf>
    <xf numFmtId="165" fontId="0" fillId="0" borderId="0" xfId="0" applyNumberFormat="1"/>
  </cellXfs>
  <cellStyles count="1">
    <cellStyle name="Standard" xfId="0" builtinId="0"/>
  </cellStyles>
  <dxfs count="2">
    <dxf>
      <numFmt numFmtId="165" formatCode="0.00000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CF9A66-5CAC-40B7-A819-7D1E98E7B83B}" name="Tabelle1" displayName="Tabelle1" ref="A1:F21" totalsRowShown="0" headerRowDxfId="1">
  <autoFilter ref="A1:F21" xr:uid="{15CF9A66-5CAC-40B7-A819-7D1E98E7B83B}"/>
  <tableColumns count="6">
    <tableColumn id="1" xr3:uid="{2BFFEC13-02EB-4249-9B86-D142ED598142}" name="Hersteller"/>
    <tableColumn id="2" xr3:uid="{CEFF4080-D31A-4F89-8B8F-279821FB149E}" name="Bezeichnung"/>
    <tableColumn id="3" xr3:uid="{2C40724B-4915-4D95-B123-FB8A5CF289EA}" name="Leiter"/>
    <tableColumn id="4" xr3:uid="{4888F404-DCAC-4427-B484-B37D21DE2754}" name="Adrerzahl"/>
    <tableColumn id="5" xr3:uid="{C93C1149-4697-4E5A-B713-9CCC627E6A82}" name="Querschnitt [mm²]"/>
    <tableColumn id="9" xr3:uid="{A9EE0BE3-4ACD-4C59-B565-2B0F177185D6}" name="Widerstand [mOhm/m}" dataDxfId="0">
      <calculatedColumnFormula>1000/(IF(Tabelle1[[#This Row],[Leiter]]="Kupfer",56,IF(Tabelle1[[#This Row],[Leiter]]="Aluminium",36,0.001))*Tabelle1[[#This Row],[Querschnitt '[mm²']]])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7A78-3353-424C-BBB4-493348774087}">
  <dimension ref="A1:F21"/>
  <sheetViews>
    <sheetView tabSelected="1" workbookViewId="0">
      <selection activeCell="F27" sqref="F27"/>
    </sheetView>
  </sheetViews>
  <sheetFormatPr baseColWidth="10" defaultRowHeight="15" x14ac:dyDescent="0.25"/>
  <cols>
    <col min="1" max="1" width="12" customWidth="1"/>
    <col min="2" max="2" width="14.42578125" customWidth="1"/>
    <col min="4" max="4" width="11.7109375" customWidth="1"/>
    <col min="5" max="5" width="13.5703125" customWidth="1"/>
    <col min="6" max="6" width="13.5703125" style="3" customWidth="1"/>
  </cols>
  <sheetData>
    <row r="1" spans="1:6" ht="30" customHeight="1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7</v>
      </c>
      <c r="F1" s="2" t="s">
        <v>8</v>
      </c>
    </row>
    <row r="2" spans="1:6" x14ac:dyDescent="0.25">
      <c r="A2" t="s">
        <v>10</v>
      </c>
      <c r="B2" t="s">
        <v>4</v>
      </c>
      <c r="C2" t="s">
        <v>5</v>
      </c>
      <c r="D2">
        <v>5</v>
      </c>
      <c r="E2">
        <v>2.5</v>
      </c>
      <c r="F2" s="3">
        <f>1000/(IF(Tabelle1[[#This Row],[Leiter]]="Kupfer",56,IF(Tabelle1[[#This Row],[Leiter]]="Aluminium",36,0.001))*Tabelle1[[#This Row],[Querschnitt '[mm²']]])</f>
        <v>7.1428571428571432</v>
      </c>
    </row>
    <row r="3" spans="1:6" x14ac:dyDescent="0.25">
      <c r="A3" t="s">
        <v>10</v>
      </c>
      <c r="B3" t="s">
        <v>4</v>
      </c>
      <c r="C3" t="s">
        <v>5</v>
      </c>
      <c r="D3">
        <v>5</v>
      </c>
      <c r="E3">
        <v>6</v>
      </c>
      <c r="F3" s="3">
        <f>1000/(IF(Tabelle1[[#This Row],[Leiter]]="Kupfer",56,IF(Tabelle1[[#This Row],[Leiter]]="Aluminium",36,0.001))*Tabelle1[[#This Row],[Querschnitt '[mm²']]])</f>
        <v>2.9761904761904763</v>
      </c>
    </row>
    <row r="4" spans="1:6" x14ac:dyDescent="0.25">
      <c r="A4" t="s">
        <v>10</v>
      </c>
      <c r="B4" t="s">
        <v>4</v>
      </c>
      <c r="C4" t="s">
        <v>5</v>
      </c>
      <c r="D4">
        <v>5</v>
      </c>
      <c r="E4">
        <v>16</v>
      </c>
      <c r="F4" s="3">
        <f>1000/(IF(Tabelle1[[#This Row],[Leiter]]="Kupfer",56,IF(Tabelle1[[#This Row],[Leiter]]="Aluminium",36,0.001))*Tabelle1[[#This Row],[Querschnitt '[mm²']]])</f>
        <v>1.1160714285714286</v>
      </c>
    </row>
    <row r="5" spans="1:6" x14ac:dyDescent="0.25">
      <c r="A5" t="s">
        <v>10</v>
      </c>
      <c r="B5" t="s">
        <v>4</v>
      </c>
      <c r="C5" t="s">
        <v>5</v>
      </c>
      <c r="D5">
        <v>5</v>
      </c>
      <c r="E5">
        <v>35</v>
      </c>
      <c r="F5" s="3">
        <f>1000/(IF(Tabelle1[[#This Row],[Leiter]]="Kupfer",56,IF(Tabelle1[[#This Row],[Leiter]]="Aluminium",36,0.001))*Tabelle1[[#This Row],[Querschnitt '[mm²']]])</f>
        <v>0.51020408163265307</v>
      </c>
    </row>
    <row r="6" spans="1:6" x14ac:dyDescent="0.25">
      <c r="A6" t="s">
        <v>11</v>
      </c>
      <c r="C6" t="s">
        <v>6</v>
      </c>
      <c r="D6">
        <v>5</v>
      </c>
      <c r="E6">
        <v>6</v>
      </c>
      <c r="F6" s="3">
        <f>1000/(IF(Tabelle1[[#This Row],[Leiter]]="Kupfer",56,IF(Tabelle1[[#This Row],[Leiter]]="Aluminium",36,0.001))*Tabelle1[[#This Row],[Querschnitt '[mm²']]])</f>
        <v>4.6296296296296298</v>
      </c>
    </row>
    <row r="7" spans="1:6" x14ac:dyDescent="0.25">
      <c r="A7" t="s">
        <v>11</v>
      </c>
      <c r="C7" t="s">
        <v>6</v>
      </c>
      <c r="D7">
        <v>5</v>
      </c>
      <c r="E7">
        <v>10</v>
      </c>
      <c r="F7" s="3">
        <v>22</v>
      </c>
    </row>
    <row r="8" spans="1:6" x14ac:dyDescent="0.25">
      <c r="A8" t="s">
        <v>11</v>
      </c>
      <c r="C8" t="s">
        <v>6</v>
      </c>
      <c r="D8">
        <v>5</v>
      </c>
      <c r="E8">
        <v>16</v>
      </c>
    </row>
    <row r="9" spans="1:6" x14ac:dyDescent="0.25">
      <c r="A9" t="s">
        <v>11</v>
      </c>
      <c r="C9" t="s">
        <v>6</v>
      </c>
      <c r="D9">
        <v>5</v>
      </c>
      <c r="E9">
        <v>25</v>
      </c>
    </row>
    <row r="10" spans="1:6" x14ac:dyDescent="0.25">
      <c r="A10" t="s">
        <v>11</v>
      </c>
      <c r="C10" t="s">
        <v>6</v>
      </c>
      <c r="D10">
        <v>5</v>
      </c>
      <c r="E10">
        <v>35</v>
      </c>
    </row>
    <row r="11" spans="1:6" x14ac:dyDescent="0.25">
      <c r="A11" t="s">
        <v>12</v>
      </c>
      <c r="B11" t="s">
        <v>4</v>
      </c>
      <c r="C11" t="s">
        <v>5</v>
      </c>
      <c r="D11">
        <v>3</v>
      </c>
      <c r="E11">
        <v>2.5</v>
      </c>
    </row>
    <row r="12" spans="1:6" x14ac:dyDescent="0.25">
      <c r="A12" t="s">
        <v>12</v>
      </c>
      <c r="B12" t="s">
        <v>4</v>
      </c>
      <c r="C12" t="s">
        <v>5</v>
      </c>
      <c r="D12">
        <v>5</v>
      </c>
      <c r="E12">
        <v>2.5</v>
      </c>
    </row>
    <row r="13" spans="1:6" x14ac:dyDescent="0.25">
      <c r="A13" t="s">
        <v>12</v>
      </c>
      <c r="B13" t="s">
        <v>4</v>
      </c>
      <c r="C13" t="s">
        <v>5</v>
      </c>
      <c r="D13">
        <v>5</v>
      </c>
      <c r="E13">
        <v>6</v>
      </c>
      <c r="F13" s="3">
        <f>1000/(IF(Tabelle1[[#This Row],[Leiter]]="Kupfer",56,IF(Tabelle1[[#This Row],[Leiter]]="Aluminium",36,0.001))*Tabelle1[[#This Row],[Querschnitt '[mm²']]])</f>
        <v>2.9761904761904763</v>
      </c>
    </row>
    <row r="14" spans="1:6" x14ac:dyDescent="0.25">
      <c r="A14" t="s">
        <v>12</v>
      </c>
      <c r="B14" t="s">
        <v>4</v>
      </c>
      <c r="C14" t="s">
        <v>5</v>
      </c>
      <c r="D14">
        <v>5</v>
      </c>
      <c r="E14">
        <v>16</v>
      </c>
      <c r="F14" s="3">
        <f>1000/(IF(Tabelle1[[#This Row],[Leiter]]="Kupfer",56,IF(Tabelle1[[#This Row],[Leiter]]="Aluminium",36,0.001))*Tabelle1[[#This Row],[Querschnitt '[mm²']]])</f>
        <v>1.1160714285714286</v>
      </c>
    </row>
    <row r="15" spans="1:6" x14ac:dyDescent="0.25">
      <c r="A15" t="s">
        <v>12</v>
      </c>
      <c r="B15" t="s">
        <v>4</v>
      </c>
      <c r="C15" t="s">
        <v>5</v>
      </c>
      <c r="D15">
        <v>5</v>
      </c>
      <c r="E15">
        <v>35</v>
      </c>
      <c r="F15" s="3">
        <f>1000/(IF(Tabelle1[[#This Row],[Leiter]]="Kupfer",56,IF(Tabelle1[[#This Row],[Leiter]]="Aluminium",36,0.001))*Tabelle1[[#This Row],[Querschnitt '[mm²']]])</f>
        <v>0.51020408163265307</v>
      </c>
    </row>
    <row r="16" spans="1:6" x14ac:dyDescent="0.25">
      <c r="A16" t="s">
        <v>9</v>
      </c>
      <c r="B16" t="s">
        <v>4</v>
      </c>
      <c r="C16" t="s">
        <v>5</v>
      </c>
      <c r="D16">
        <v>3</v>
      </c>
      <c r="E16">
        <v>2.5</v>
      </c>
      <c r="F16" s="3">
        <f>1000/(IF(Tabelle1[[#This Row],[Leiter]]="Kupfer",56,IF(Tabelle1[[#This Row],[Leiter]]="Aluminium",36,0.001))*Tabelle1[[#This Row],[Querschnitt '[mm²']]])</f>
        <v>7.1428571428571432</v>
      </c>
    </row>
    <row r="17" spans="1:6" x14ac:dyDescent="0.25">
      <c r="A17" t="s">
        <v>9</v>
      </c>
      <c r="B17" t="s">
        <v>4</v>
      </c>
      <c r="C17" t="s">
        <v>5</v>
      </c>
      <c r="D17">
        <v>5</v>
      </c>
      <c r="E17">
        <v>2.5</v>
      </c>
      <c r="F17" s="3">
        <f>1000/(IF(Tabelle1[[#This Row],[Leiter]]="Kupfer",56,IF(Tabelle1[[#This Row],[Leiter]]="Aluminium",36,0.001))*Tabelle1[[#This Row],[Querschnitt '[mm²']]])</f>
        <v>7.1428571428571432</v>
      </c>
    </row>
    <row r="18" spans="1:6" x14ac:dyDescent="0.25">
      <c r="A18" t="s">
        <v>9</v>
      </c>
      <c r="B18" t="s">
        <v>4</v>
      </c>
      <c r="C18" t="s">
        <v>5</v>
      </c>
      <c r="D18">
        <v>5</v>
      </c>
      <c r="E18">
        <v>6</v>
      </c>
      <c r="F18" s="3">
        <f>1000/(IF(Tabelle1[[#This Row],[Leiter]]="Kupfer",56,IF(Tabelle1[[#This Row],[Leiter]]="Aluminium",36,0.001))*Tabelle1[[#This Row],[Querschnitt '[mm²']]])</f>
        <v>2.9761904761904763</v>
      </c>
    </row>
    <row r="19" spans="1:6" x14ac:dyDescent="0.25">
      <c r="A19" t="s">
        <v>9</v>
      </c>
      <c r="B19" t="s">
        <v>4</v>
      </c>
      <c r="C19" t="s">
        <v>5</v>
      </c>
      <c r="D19">
        <v>5</v>
      </c>
      <c r="E19">
        <v>16</v>
      </c>
      <c r="F19" s="3">
        <f>1000/(IF(Tabelle1[[#This Row],[Leiter]]="Kupfer",56,IF(Tabelle1[[#This Row],[Leiter]]="Aluminium",36,0.001))*Tabelle1[[#This Row],[Querschnitt '[mm²']]])</f>
        <v>1.1160714285714286</v>
      </c>
    </row>
    <row r="20" spans="1:6" x14ac:dyDescent="0.25">
      <c r="A20" t="s">
        <v>9</v>
      </c>
      <c r="B20" t="s">
        <v>4</v>
      </c>
      <c r="C20" t="s">
        <v>5</v>
      </c>
      <c r="D20">
        <v>5</v>
      </c>
      <c r="E20">
        <v>35</v>
      </c>
      <c r="F20" s="3">
        <f>1000/(IF(Tabelle1[[#This Row],[Leiter]]="Kupfer",56,IF(Tabelle1[[#This Row],[Leiter]]="Aluminium",36,0.001))*Tabelle1[[#This Row],[Querschnitt '[mm²']]])</f>
        <v>0.51020408163265307</v>
      </c>
    </row>
    <row r="21" spans="1:6" x14ac:dyDescent="0.25">
      <c r="F21" s="3" t="e">
        <f>1000/(IF(Tabelle1[[#This Row],[Leiter]]="Kupfer",56,IF(Tabelle1[[#This Row],[Leiter]]="Aluminium",36,0.001))*Tabelle1[[#This Row],[Querschnitt '[mm²']]])</f>
        <v>#DIV/0!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Deutgen</dc:creator>
  <cp:lastModifiedBy>Martin Deutgen</cp:lastModifiedBy>
  <dcterms:created xsi:type="dcterms:W3CDTF">2022-06-09T05:28:18Z</dcterms:created>
  <dcterms:modified xsi:type="dcterms:W3CDTF">2022-06-13T05:28:28Z</dcterms:modified>
</cp:coreProperties>
</file>