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-Sch"/>
  <workbookPr/>
  <bookViews>
    <workbookView activeTab="1" xWindow="240" yWindow="60" windowWidth="16380" windowHeight="8190" tabRatio="500"/>
  </bookViews>
  <sheets>
    <sheet name="Einzelrechnung" sheetId="1" r:id="rId4"/>
    <sheet name="Tabelle Widerstand Leitung " sheetId="2" r:id="rId5"/>
    <sheet name="Hilfstabelle" sheetId="3" r:id="rId6"/>
  </sheets>
  <definedNames>
    <definedName name="_xlnm.Print_Titles" localSheetId="1">'Tabelle Widerstand Leitung '!$1:$4</definedName>
  </definedNames>
  <calcPr/>
  <extLst>
    <ext uri="smNativeData">
      <pm:revision xmlns:pm="smNativeData" day="1645314047" val="1042" rev="124" rev64="64" revOS="4" revMin="124" revMax="0"/>
      <pm:docPrefs xmlns:pm="smNativeData" id="1645314047" fixedDigits="0" showNotice="1" showFrameBounds="1" autoChart="1" recalcOnPrint="1" recalcOnCopy="1" finalRounding="1" compatTextArt="1" tab="567" useDefinedPrintRange="1" printArea="currentSheet"/>
      <pm:compatibility xmlns:pm="smNativeData" id="1645314047" overlapCells="1"/>
      <pm:defCurrency xmlns:pm="smNativeData" id="1645314047"/>
    </ext>
  </extLst>
</workbook>
</file>

<file path=xl/sharedStrings.xml><?xml version="1.0" encoding="utf-8"?>
<sst xmlns="http://schemas.openxmlformats.org/spreadsheetml/2006/main" count="42" uniqueCount="33">
  <si>
    <t>Einzelrechnung Schutzleiterwiderstand nach VDE 0701 und VDE  0702</t>
  </si>
  <si>
    <t xml:space="preserve">Feld für Eingabe </t>
  </si>
  <si>
    <t xml:space="preserve">Übergangswiderstand VDE Wert 0,1 Ohm </t>
  </si>
  <si>
    <t xml:space="preserve"> Ω</t>
  </si>
  <si>
    <t xml:space="preserve">Feld für Ausgabe </t>
  </si>
  <si>
    <t>Querschnitt</t>
  </si>
  <si>
    <t>mm²</t>
  </si>
  <si>
    <t>Ergebnisse</t>
  </si>
  <si>
    <t>Länge</t>
  </si>
  <si>
    <t>m</t>
  </si>
  <si>
    <t xml:space="preserve">Widerstand der Leitung Inklusive Übergangswiderstand </t>
  </si>
  <si>
    <t>Widerstand der Leitung gemessen, Länge gesucht.</t>
  </si>
  <si>
    <t>Länge der Leitung mit oder ohne Berücksichtigung vom Übergangswiderstand</t>
  </si>
  <si>
    <t>https://www.elektro.net/121080/allgemeines-verfahren-zur-ueberpruefung-der-wirksamkeit/</t>
  </si>
  <si>
    <t>Formel bei elektro.net von der Fachzeitschrift de</t>
  </si>
  <si>
    <t>Mögliche Rechnung</t>
  </si>
  <si>
    <t xml:space="preserve">Alternativ bis </t>
  </si>
  <si>
    <t xml:space="preserve">1,5 mm² </t>
  </si>
  <si>
    <t xml:space="preserve">mm² </t>
  </si>
  <si>
    <t>Hier ist der unterschied der beiden Rechnungen deutlich. Die obere Rechnung wird empfohlen.</t>
  </si>
  <si>
    <t xml:space="preserve"> bis 5 m  </t>
  </si>
  <si>
    <t>Bei  &gt; 5 m je 7,5  m +  0,1 Ω</t>
  </si>
  <si>
    <t>Faktor</t>
  </si>
  <si>
    <t xml:space="preserve"> Höchstwert von   1,0 Ω</t>
  </si>
  <si>
    <t>Ungerundet</t>
  </si>
  <si>
    <t xml:space="preserve"> Ganzzahl</t>
  </si>
  <si>
    <t xml:space="preserve">Übergangswiderstand  VDE Wert 0,1 Ohm </t>
  </si>
  <si>
    <t xml:space="preserve">Widerstand bei einem entsprechenden Querschnitt in Ω </t>
  </si>
  <si>
    <t>Querschnitte mm²</t>
  </si>
  <si>
    <t>Wert</t>
  </si>
  <si>
    <t>Einheit</t>
  </si>
  <si>
    <r>
      <t xml:space="preserve">Leitfähigkeit </t>
    </r>
    <r>
      <rPr>
        <rFont val="Arial"/>
        <charset val="0"/>
        <family val="2"/>
        <sz val="12"/>
        <b/>
        <i val="0"/>
        <extLst>
          <ext uri="smNativeData">
            <pm:charSpec xmlns:pm="smNativeData" id="1645314047">
              <pm:latin face="Arial" sz="240" weight="bold" i="0"/>
              <pm:cs/>
              <pm:ea/>
            </pm:charSpec>
          </ext>
        </extLst>
      </rPr>
      <t>m/Ω mm²</t>
    </r>
  </si>
  <si>
    <t>Spezifischer Widerstand</t>
  </si>
</sst>
</file>

<file path=xl/styles.xml><?xml version="1.0" encoding="utf-8"?>
<styleSheet xmlns="http://schemas.openxmlformats.org/spreadsheetml/2006/main">
  <numFmts count="1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0.000"/>
    <numFmt numFmtId="2" formatCode="0.00"/>
    <numFmt numFmtId="169" formatCode="0.0000000&quot;  Ω&quot;"/>
    <numFmt numFmtId="170" formatCode="0.00&quot; mm²&quot;"/>
    <numFmt numFmtId="171" formatCode="0&quot; m&quot;"/>
    <numFmt numFmtId="9" formatCode="0%"/>
  </numFmts>
  <fonts count="9">
    <font>
      <name val="Arial"/>
      <family val="2"/>
      <color rgb="FF000000"/>
      <sz val="10"/>
      <extLst>
        <ext uri="smNativeData">
          <pm:charSpec xmlns:pm="smNativeData" id="164531404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4"/>
      <extLst>
        <ext uri="smNativeData">
          <pm:charSpec xmlns:pm="smNativeData" id="1645314047" ulstyle="none" kern="1">
            <pm:latin face="Arial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645314047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b/>
      <color rgb="FF0000FF"/>
      <sz val="12"/>
      <extLst>
        <ext uri="smNativeData">
          <pm:charSpec xmlns:pm="smNativeData" id="1645314047" fgClr="0000FF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645314047" ulstyle="none" kern="1">
            <pm:latin face="Arial" sz="240" lang="default"/>
            <pm:cs face="Times New Roman" sz="240" lang="default"/>
            <pm:ea face="SimSun" sz="240" lang="default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645314047" ulstyle="none" kern="1">
            <pm:latin face="Arial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45314047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00FF"/>
      <sz val="12"/>
      <extLst>
        <ext uri="smNativeData">
          <pm:charSpec xmlns:pm="smNativeData" id="1645314047" fgClr="0000FF" ulstyle="none" kern="1">
            <pm:latin face="Arial" sz="240" lang="default" weight="bold"/>
            <pm:cs face="Times New Roman" sz="240" lang="default" weight="bold"/>
            <pm:ea face="SimSun" sz="240" lang="default" weight="bold"/>
            <hyperlink type="6" url="https://www.elektro.net/121080/allgemeines-verfahren-zur-ueberpruefung-der-wirksamkeit/" location="" text="https://www.elektro.net/121080/allgemeines-verfahren-zur-ueberpruefung-der-wirksamkeit/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645314047" ulstyle="none" kern="1">
            <pm:latin face="Arial" sz="240" lang="default" weight="bold"/>
            <pm:cs face="Times New Roman" sz="200" lang="default" weight="bold"/>
            <pm:ea face="SimSun" sz="200" lang="default" weight="bold"/>
          </pm:charSpec>
        </ext>
      </extLst>
    </font>
  </fonts>
  <fills count="16">
    <fill>
      <patternFill patternType="none"/>
    </fill>
    <fill>
      <patternFill patternType="gray125"/>
    </fill>
    <fill>
      <patternFill patternType="none"/>
    </fill>
    <fill>
      <patternFill patternType="solid">
        <fgColor rgb="FFEEEEEE"/>
        <bgColor rgb="FFFFFFFF"/>
        <extLst>
          <ext uri="smNativeData">
            <pm:shade xmlns:pm="smNativeData" id="1645314047" type="1" fgLvl="100" fgClr="00EEEEEE" bgLvl="0" bgClr="00FFFFCC"/>
          </ext>
        </extLst>
      </patternFill>
    </fill>
    <fill>
      <patternFill patternType="solid">
        <fgColor rgb="FFEEEEEE"/>
        <bgColor rgb="FFFFFFFF"/>
        <extLst>
          <ext uri="smNativeData">
            <pm:shade xmlns:pm="smNativeData" id="1645314047" type="1" fgLvl="100" fgClr="00EEEEEE" bgLvl="0" bgClr="00FFFFCC"/>
          </ext>
        </extLst>
      </patternFill>
    </fill>
    <fill>
      <patternFill patternType="none"/>
    </fill>
    <fill>
      <patternFill patternType="solid">
        <fgColor rgb="FFFFFF00"/>
        <bgColor rgb="FFFFFFFF"/>
        <extLst>
          <ext uri="smNativeData">
            <pm:shade xmlns:pm="smNativeData" id="1645314047" type="1" fgLvl="100" fgClr="00FFFF00" bgLvl="0" bgClr="00FFFF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45314047" type="1" fgLvl="100" fgClr="00FFFF00" bgLvl="0" bgClr="00FFFF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45314047" type="1" fgLvl="100" fgClr="00FFFF00" bgLvl="0" bgClr="00FFFF00"/>
          </ext>
        </extLst>
      </patternFill>
    </fill>
    <fill>
      <patternFill patternType="none"/>
    </fill>
    <fill>
      <patternFill patternType="solid">
        <fgColor rgb="FFCCCCCC"/>
        <bgColor rgb="FFFFFFFF"/>
        <extLst>
          <ext uri="smNativeData">
            <pm:shade xmlns:pm="smNativeData" id="1645314047" type="1" fgLvl="100" fgClr="00CCCCCC" bgLvl="0" bgClr="00CCCCFF"/>
          </ext>
        </extLst>
      </patternFill>
    </fill>
    <fill>
      <patternFill patternType="none"/>
    </fill>
    <fill>
      <patternFill patternType="solid">
        <fgColor rgb="FFB2B2B2"/>
        <bgColor rgb="FFFFFFFF"/>
        <extLst>
          <ext uri="smNativeData">
            <pm:shade xmlns:pm="smNativeData" id="1645314047" type="1" fgLvl="100" fgClr="00B2B2B2" bgLvl="0" bgClr="00CCCCCC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45314047" type="1" fgLvl="100" fgClr="00FFFFFF" bgLvl="100" bgClr="00000000"/>
          </ext>
        </extLst>
      </patternFill>
    </fill>
    <fill>
      <patternFill patternType="solid">
        <fgColor rgb="FFB2B2B2"/>
        <bgColor rgb="FFFFFFFF"/>
        <extLst>
          <ext uri="smNativeData">
            <pm:shade xmlns:pm="smNativeData" id="1645314047" type="1" fgLvl="100" fgClr="00B2B2B2" bgLvl="0" bgClr="00CCCCCC"/>
          </ext>
        </extLst>
      </patternFill>
    </fill>
  </fills>
  <borders count="1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314047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531404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531404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314047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531404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314047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531404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5314047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5314047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314047"/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5314047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45314047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645314047">
            <pm:line position="top" type="1" style="0" width="2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31404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5314047"/>
        </ext>
      </extLst>
    </border>
  </borders>
  <cellStyleXfs count="6">
    <xf numFmtId="0" fontId="0" fillId="0" borderId="0" applyNumberFormat="1" applyFont="1" applyFill="1" applyBorder="1" applyAlignment="1" applyProtection="1"/>
    <xf numFmtId="167" fontId="0" fillId="0" borderId="0" applyNumberFormat="1" applyFont="1" applyFill="1" applyBorder="0" applyAlignment="0" applyProtection="0"/>
    <xf numFmtId="165" fontId="0" fillId="0" borderId="0" applyNumberFormat="1" applyFont="1" applyFill="1" applyBorder="0" applyAlignment="0" applyProtection="0"/>
    <xf numFmtId="166" fontId="0" fillId="0" borderId="0" applyNumberFormat="1" applyFont="1" applyFill="1" applyBorder="0" applyAlignment="0" applyProtection="0"/>
    <xf numFmtId="164" fontId="0" fillId="0" borderId="0" applyNumberFormat="1" applyFont="1" applyFill="1" applyBorder="0" applyAlignment="0" applyProtection="0"/>
    <xf numFmtId="9" fontId="0" fillId="0" borderId="0" applyNumberFormat="1" applyFont="1" applyFill="1" applyBorder="0" applyAlignment="0" applyProtection="0"/>
  </cellStyleXfs>
  <cellXfs count="53">
    <xf numFmtId="0" fontId="0" fillId="0" borderId="0" xfId="0"/>
    <xf numFmtId="167" fontId="0" fillId="0" borderId="0" xfId="1"/>
    <xf numFmtId="165" fontId="0" fillId="0" borderId="0" xfId="2"/>
    <xf numFmtId="166" fontId="0" fillId="0" borderId="0" xfId="3"/>
    <xf numFmtId="164" fontId="0" fillId="0" borderId="0" xfId="4"/>
    <xf numFmtId="9" fontId="0" fillId="0" borderId="0" xfId="5"/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 hidden="0"/>
    </xf>
    <xf numFmtId="0" fontId="0" fillId="4" borderId="3" xfId="0" applyFill="1"/>
    <xf numFmtId="0" fontId="2" fillId="0" borderId="4" xfId="0" applyFont="1" applyFill="1" applyBorder="1" applyAlignment="1">
      <alignment horizontal="center" vertical="center"/>
    </xf>
    <xf numFmtId="0" fontId="0" fillId="6" borderId="5" xfId="0" applyFill="1"/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1" xfId="0" applyFont="1" applyFill="1" applyBorder="1" applyAlignment="1">
      <alignment horizontal="center" wrapText="1"/>
    </xf>
    <xf numFmtId="168" fontId="2" fillId="7" borderId="6" xfId="0" applyNumberFormat="1" applyFont="1" applyFill="1" applyBorder="1"/>
    <xf numFmtId="0" fontId="2" fillId="0" borderId="1" xfId="0" applyFont="1" applyFill="1" applyBorder="1" applyAlignment="1">
      <alignment horizontal="center"/>
    </xf>
    <xf numFmtId="168" fontId="2" fillId="7" borderId="6" xfId="0" applyNumberFormat="1" applyFont="1" applyFill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2" fillId="0" borderId="1" xfId="0" applyFont="1" applyFill="1" applyBorder="1" applyAlignment="1">
      <alignment vertical="center"/>
    </xf>
    <xf numFmtId="2" fontId="2" fillId="0" borderId="1" xfId="0" applyNumberFormat="1" applyFont="1" applyFill="1" applyBorder="1" applyAlignment="1">
      <alignment horizontal="center" vertical="center"/>
    </xf>
    <xf numFmtId="0" fontId="0" fillId="8" borderId="7" xfId="0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8" xfId="0" applyFont="1" applyFill="1" applyBorder="1" applyAlignment="1">
      <alignment horizontal="left" indent="1"/>
      <extLst>
        <ext uri="smNativeData">
          <pm:cellMargin xmlns:pm="smNativeData" id="1645314047" l="192" r="0" t="0" b="0" textRotation="0"/>
        </ext>
      </extLst>
    </xf>
    <xf numFmtId="0" fontId="2" fillId="10" borderId="9" xfId="0" applyFont="1" applyFill="1" applyAlignment="1" applyProtection="1">
      <alignment horizontal="right"/>
      <protection locked="0" hidden="0"/>
    </xf>
    <xf numFmtId="0" fontId="2" fillId="0" borderId="10" xfId="0" applyFont="1" applyFill="1" applyBorder="1" applyAlignment="1">
      <alignment horizontal="center"/>
    </xf>
    <xf numFmtId="0" fontId="0" fillId="0" borderId="10" xfId="0" applyFill="1" applyBorder="1"/>
    <xf numFmtId="169" fontId="0" fillId="0" borderId="8" xfId="0" applyNumberFormat="1" applyFill="1" applyBorder="1" applyAlignment="1">
      <alignment horizontal="right"/>
    </xf>
    <xf numFmtId="0" fontId="2" fillId="0" borderId="10" xfId="0" applyFont="1" applyFill="1" applyBorder="1" applyAlignment="1" applyProtection="1">
      <alignment horizontal="center"/>
      <protection locked="1" hidden="1"/>
    </xf>
    <xf numFmtId="0" fontId="2" fillId="12" borderId="11" xfId="0" applyFont="1" applyFill="1" applyBorder="1" applyAlignment="1" applyProtection="1">
      <alignment horizontal="right"/>
      <protection locked="0" hidden="0"/>
    </xf>
    <xf numFmtId="0" fontId="0" fillId="0" borderId="10" xfId="0" applyFill="1" applyBorder="1" applyProtection="1">
      <protection locked="1" hidden="1"/>
    </xf>
    <xf numFmtId="0" fontId="0" fillId="0" borderId="8" xfId="0" applyFill="1" applyBorder="1" applyProtection="1">
      <protection locked="1" hidden="1"/>
    </xf>
    <xf numFmtId="0" fontId="0" fillId="0" borderId="0" xfId="0" applyAlignment="1" applyProtection="1">
      <alignment wrapText="1"/>
      <protection locked="1" hidden="1"/>
    </xf>
    <xf numFmtId="0" fontId="4" fillId="0" borderId="0" xfId="0" applyFont="1" applyAlignment="1" applyProtection="1">
      <alignment horizontal="center"/>
      <protection locked="1" hidden="1"/>
    </xf>
    <xf numFmtId="170" fontId="2" fillId="0" borderId="12" xfId="0" applyNumberFormat="1" applyFont="1" applyFill="1" applyBorder="1" applyAlignment="1" applyProtection="1">
      <alignment horizontal="center"/>
      <protection locked="1" hidden="1"/>
    </xf>
    <xf numFmtId="2" fontId="0" fillId="0" borderId="0" xfId="0" applyNumberFormat="1"/>
    <xf numFmtId="171" fontId="2" fillId="3" borderId="2" xfId="0" applyNumberFormat="1" applyFont="1" applyFill="1" applyBorder="1" applyProtection="1">
      <protection locked="1" hidden="1"/>
    </xf>
    <xf numFmtId="168" fontId="4" fillId="3" borderId="2" xfId="0" applyNumberFormat="1" applyFont="1" applyFill="1" applyBorder="1" applyProtection="1">
      <protection locked="1" hidden="1"/>
    </xf>
    <xf numFmtId="168" fontId="4" fillId="4" borderId="3" xfId="0" applyNumberFormat="1" applyFont="1" applyFill="1" applyProtection="1">
      <protection locked="1" hidden="1"/>
    </xf>
    <xf numFmtId="171" fontId="2" fillId="0" borderId="1" xfId="0" applyNumberFormat="1" applyFont="1" applyFill="1" applyBorder="1" applyProtection="1">
      <protection locked="1" hidden="1"/>
    </xf>
    <xf numFmtId="168" fontId="4" fillId="0" borderId="1" xfId="0" applyNumberFormat="1" applyFont="1" applyFill="1" applyBorder="1" applyProtection="1">
      <protection locked="1" hidden="1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7" fillId="0" borderId="0" xfId="0" applyFont="1"/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center" wrapText="1"/>
      <protection locked="1" hidden="1"/>
    </xf>
  </cellXfs>
  <cellStyles count="6">
    <cellStyle name="Normal" xfId="0" builtinId="0" customBuiltin="1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Percent" xfId="5" builtinId="5" customBuiltin="1"/>
  </cellStyles>
  <tableStyles count="0"/>
  <extLst>
    <ext uri="smNativeData">
      <pm:charStyles xmlns:pm="smNativeData" id="1645314047" count="1">
        <pm:charStyle name="Normal" fontId="0" Id="1"/>
      </pm:charStyles>
      <pm:colors xmlns:pm="smNativeData" id="1645314047" count="4">
        <pm:color name="Farbe 24" rgb="EEEEEE"/>
        <pm:color name="Farbe 25" rgb="FFFFCC"/>
        <pm:color name="Farbe 26" rgb="CCCCFF"/>
        <pm:color name="Farbe 27" rgb="B2B2B2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hyperlink" Target="https://www.elektro.net/121080/allgemeines-verfahren-zur-ueberpruefung-der-wirksamke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view="normal" workbookViewId="0">
      <selection activeCell="Q8" sqref="Q8"/>
    </sheetView>
  </sheetViews>
  <sheetFormatPr baseColWidth="10" defaultColWidth="11.531532" defaultRowHeight="13.45"/>
  <cols>
    <col min="3" max="3" width="5.549550" customWidth="1" style="0"/>
    <col min="7" max="7" width="5.549550" customWidth="1" style="0"/>
    <col min="9" max="9" width="13.468468" customWidth="1" style="0"/>
    <col min="10" max="10" width="15.558559" customWidth="1" style="0"/>
    <col min="11" max="11" width="13.891892" customWidth="1" style="0"/>
    <col min="12" max="12" width="7.216216" customWidth="1" style="0"/>
  </cols>
  <sheetData>
    <row r="1" spans="1:12" ht="35.80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0" ht="28.35" customHeight="1">
      <c r="A2" s="7" t="str">
        <f>_xlfn.IFS(ISBLANK(D2),"Wert rechts eingeben",D2&lt;1,"Spezifischer Widerstand",D2&gt;=1,"Leitfähigkeit")</f>
        <v>Spezifischer Widerstand</v>
      </c>
      <c r="B2" s="7"/>
      <c r="C2" s="7"/>
      <c r="D2" s="8" t="n">
        <v>0.0172414000000000041</v>
      </c>
      <c r="E2" s="8"/>
      <c r="F2" s="7" t="str">
        <f>IF($A$2="Leitfähigkeit","m/Ω mm²","Ω mm²/m")</f>
        <v>Ω mm²/m</v>
      </c>
      <c r="G2" s="7"/>
      <c r="I2" s="9"/>
      <c r="J2" t="s">
        <v>1</v>
      </c>
    </row>
    <row r="3" spans="1:12" ht="38.10" customHeight="1">
      <c r="A3" s="51" t="s">
        <v>2</v>
      </c>
      <c r="B3" s="51"/>
      <c r="C3" s="51"/>
      <c r="D3" s="8" t="n">
        <v>0.1</v>
      </c>
      <c r="E3" s="8"/>
      <c r="F3" s="7" t="s">
        <v>3</v>
      </c>
      <c r="G3" s="7"/>
      <c r="I3" s="11"/>
      <c r="J3" s="12" t="s">
        <v>4</v>
      </c>
      <c r="K3" s="12"/>
      <c r="L3" s="12"/>
    </row>
    <row r="4" spans="1:12" ht="28.35" customHeight="1">
      <c r="A4" s="13" t="s">
        <v>5</v>
      </c>
      <c r="B4" s="13"/>
      <c r="C4" s="13"/>
      <c r="D4" s="8" t="n">
        <v>25</v>
      </c>
      <c r="E4" s="8"/>
      <c r="F4" s="7" t="s">
        <v>6</v>
      </c>
      <c r="G4" s="7"/>
      <c r="H4"/>
      <c r="I4" s="7" t="s">
        <v>7</v>
      </c>
      <c r="J4" s="7"/>
      <c r="K4" s="7"/>
      <c r="L4" s="7"/>
    </row>
    <row r="5" spans="1:12" ht="46.75" customHeight="1">
      <c r="A5" s="7" t="s">
        <v>8</v>
      </c>
      <c r="B5" s="7"/>
      <c r="C5" s="7"/>
      <c r="D5" s="8" t="n">
        <v>57.5</v>
      </c>
      <c r="E5" s="8"/>
      <c r="F5" s="7" t="s">
        <v>9</v>
      </c>
      <c r="G5" s="7"/>
      <c r="H5" s="14"/>
      <c r="I5" s="15" t="s">
        <v>10</v>
      </c>
      <c r="J5" s="15"/>
      <c r="K5" s="16">
        <f>IF($A$2="Leitfähigkeit",$D5/($D$2*D$4)+$D$3,$D$2*($D5/D$4)+$D$3)</f>
        <v>0.139655219999999991</v>
      </c>
      <c r="L5" s="17" t="s">
        <v>3</v>
      </c>
    </row>
    <row r="6" spans="1:12" ht="54.70" customHeight="1">
      <c r="A6" s="13" t="s">
        <v>11</v>
      </c>
      <c r="B6" s="13"/>
      <c r="C6" s="13"/>
      <c r="D6" s="8" t="n">
        <v>0.661000000000000032</v>
      </c>
      <c r="E6" s="8"/>
      <c r="F6" s="7" t="s">
        <v>3</v>
      </c>
      <c r="G6" s="7"/>
      <c r="I6" s="13" t="s">
        <v>12</v>
      </c>
      <c r="J6" s="13"/>
      <c r="K6" s="18">
        <f>IF($A$2="Leitfähigkeit",($D$6-D3)*$D$2*$D$4,($D$6-D3)*$D$4/D2)</f>
        <v>813.449023861170986</v>
      </c>
      <c r="L6" s="7" t="s">
        <v>9</v>
      </c>
    </row>
    <row r="7" spans="1:12" ht="28.35" customHeight="1">
      <c r="A7" s="50" t="s">
        <v>13</v>
      </c>
      <c r="B7" s="19"/>
      <c r="C7" s="19"/>
      <c r="D7" s="19"/>
      <c r="E7" s="20"/>
      <c r="F7" s="21"/>
      <c r="G7" s="21"/>
      <c r="H7" s="19"/>
      <c r="I7" s="19"/>
      <c r="J7" s="19"/>
      <c r="K7" s="19"/>
      <c r="L7" s="19"/>
    </row>
    <row r="8" spans="1:12" ht="28.35" customHeight="1">
      <c r="A8" s="20" t="s">
        <v>14</v>
      </c>
      <c r="B8" s="20"/>
      <c r="C8" s="20"/>
      <c r="D8" s="20"/>
      <c r="E8" s="20"/>
      <c r="F8" s="21"/>
      <c r="G8" s="21"/>
      <c r="H8" s="20"/>
      <c r="I8" s="20"/>
      <c r="J8" s="20"/>
      <c r="K8" s="20"/>
      <c r="L8" s="20"/>
    </row>
    <row r="9" spans="1:12" ht="28.35" customHeight="1">
      <c r="A9" s="21" t="s">
        <v>15</v>
      </c>
      <c r="B9" s="21"/>
      <c r="C9" s="21"/>
      <c r="D9" s="21"/>
      <c r="E9" s="21"/>
      <c r="F9" s="21"/>
      <c r="G9" s="21"/>
      <c r="H9" s="20"/>
      <c r="I9" s="20"/>
      <c r="J9" s="20"/>
      <c r="K9" s="20"/>
      <c r="L9" s="20"/>
    </row>
    <row r="10" spans="1:12" ht="28.35" customHeight="1">
      <c r="A10" s="7" t="s">
        <v>16</v>
      </c>
      <c r="B10" s="7"/>
      <c r="C10" s="7"/>
      <c r="D10" s="7" t="n">
        <v>1.5</v>
      </c>
      <c r="E10" s="7" t="s">
        <v>17</v>
      </c>
      <c r="F10" s="7" t="s">
        <v>18</v>
      </c>
      <c r="H10" s="22" t="s">
        <v>19</v>
      </c>
      <c r="I10" s="22"/>
      <c r="J10" s="22"/>
      <c r="K10" s="22"/>
      <c r="L10" s="22"/>
    </row>
    <row r="11" spans="1:12" ht="28.35" customHeight="1">
      <c r="A11" s="7" t="s">
        <v>20</v>
      </c>
      <c r="B11" s="7"/>
      <c r="C11" s="7"/>
      <c r="D11" s="7" t="n">
        <v>0.3</v>
      </c>
      <c r="E11" s="7"/>
      <c r="F11" s="7" t="s">
        <v>3</v>
      </c>
      <c r="H11" s="22"/>
      <c r="I11" s="22"/>
      <c r="J11" s="22"/>
      <c r="K11" s="22"/>
      <c r="L11" s="22"/>
    </row>
    <row r="12" spans="1:12" ht="28.35" customHeight="1">
      <c r="A12" s="23" t="s">
        <v>21</v>
      </c>
      <c r="B12" s="23"/>
      <c r="C12" s="23"/>
      <c r="D12" s="8" t="n">
        <v>57.5</v>
      </c>
      <c r="E12" s="8"/>
      <c r="F12" s="7" t="s">
        <v>9</v>
      </c>
      <c r="H12" s="22"/>
      <c r="I12" s="22"/>
      <c r="J12" s="22"/>
      <c r="K12" s="22"/>
      <c r="L12" s="22"/>
    </row>
    <row r="13" spans="1:12">
      <c r="A13" s="21"/>
      <c r="B13" s="20"/>
      <c r="C13" s="20"/>
      <c r="D13" s="20"/>
      <c r="E13" s="20"/>
      <c r="F13" s="20"/>
      <c r="G13" s="20"/>
      <c r="H13" s="22"/>
      <c r="I13" s="22"/>
      <c r="J13" s="22"/>
      <c r="K13" s="22"/>
      <c r="L13" s="22"/>
    </row>
    <row r="14" spans="1:12" ht="17" customHeight="1">
      <c r="A14" s="7" t="s">
        <v>22</v>
      </c>
      <c r="B14" s="7"/>
      <c r="C14" s="7"/>
      <c r="D14" s="7"/>
      <c r="E14" s="15" t="s">
        <v>23</v>
      </c>
      <c r="F14" s="15"/>
      <c r="G14" s="20"/>
      <c r="H14" s="22"/>
      <c r="I14" s="22"/>
      <c r="J14" s="22"/>
      <c r="K14" s="22"/>
      <c r="L14" s="22"/>
    </row>
    <row r="15" spans="1:12">
      <c r="A15" s="7" t="s">
        <v>24</v>
      </c>
      <c r="B15" s="7"/>
      <c r="C15" s="7"/>
      <c r="D15" s="20" t="s">
        <v>25</v>
      </c>
      <c r="E15" s="15"/>
      <c r="F15" s="15"/>
      <c r="G15" s="20"/>
      <c r="H15" s="22"/>
      <c r="I15" s="22"/>
      <c r="J15" s="22"/>
      <c r="K15" s="22"/>
      <c r="L15" s="22"/>
    </row>
    <row r="16" spans="1:12">
      <c r="A16" s="24">
        <f>(D12-5)/7.5</f>
        <v>7</v>
      </c>
      <c r="B16" s="24"/>
      <c r="C16" s="24"/>
      <c r="D16" s="7">
        <f>ROUNDDOWN(A16,0)</f>
        <v>7</v>
      </c>
      <c r="E16" s="25">
        <f>D11+D16*0.1</f>
        <v>1</v>
      </c>
      <c r="F16" s="26" t="s">
        <v>3</v>
      </c>
      <c r="H16" s="22"/>
      <c r="I16" s="22"/>
      <c r="J16" s="22"/>
      <c r="K16" s="22"/>
      <c r="L16" s="22"/>
    </row>
    <row r="17" spans="9:9">
      <c r="I17" s="20"/>
    </row>
    <row r="20" spans="6:6">
      <c r="F20" s="27"/>
    </row>
  </sheetData>
  <sheetProtection sheet="1" autoFilter="0"/>
  <mergeCells count="33">
    <mergeCell ref="A1:L1"/>
    <mergeCell ref="A2:C2"/>
    <mergeCell ref="D2:E2"/>
    <mergeCell ref="F2:G2"/>
    <mergeCell ref="J2:L2"/>
    <mergeCell ref="A3:C3"/>
    <mergeCell ref="D3:E3"/>
    <mergeCell ref="F3:G3"/>
    <mergeCell ref="J3:L3"/>
    <mergeCell ref="A4:C4"/>
    <mergeCell ref="D4:E4"/>
    <mergeCell ref="F4:G4"/>
    <mergeCell ref="I4:L4"/>
    <mergeCell ref="A5:C5"/>
    <mergeCell ref="D5:E5"/>
    <mergeCell ref="F5:G5"/>
    <mergeCell ref="I5:J5"/>
    <mergeCell ref="A6:C6"/>
    <mergeCell ref="D6:E6"/>
    <mergeCell ref="F6:G6"/>
    <mergeCell ref="I6:J6"/>
    <mergeCell ref="A9:F9"/>
    <mergeCell ref="A10:C10"/>
    <mergeCell ref="D10:E10"/>
    <mergeCell ref="H10:L16"/>
    <mergeCell ref="A11:C11"/>
    <mergeCell ref="D11:E11"/>
    <mergeCell ref="A12:C12"/>
    <mergeCell ref="D12:E12"/>
    <mergeCell ref="A14:D14"/>
    <mergeCell ref="E14:F15"/>
    <mergeCell ref="A15:C15"/>
    <mergeCell ref="A16:C16"/>
  </mergeCells>
  <dataValidations count="4">
    <dataValidation sqref="D2" type="list" operator="equal" errorStyle="stop" showInputMessage="1" promptTitle="Info" prompt="Beim eingeben von Werten  wird auch die Auswahl Spezifischer Widerstand oder Leitfähigkeit  Links geändert.&#10;Wert &lt; 1   Auswahl  Spezifischer Widerstand.&#10;Wert &gt;=1 Auswahl   Leitfähigkeit&#10;Je nach  Auswahl wird die Einheit angepasst." view="0">
      <formula1>Hilfstabelle!$B$2:$B$11</formula1>
    </dataValidation>
    <dataValidation sqref="D4" type="list" operator="equal" errorStyle="stop" allowBlank="1" showInputMessage="1" view="0">
      <formula1>Hilfstabelle!$A$2:$A$11</formula1>
    </dataValidation>
    <dataValidation sqref="D12" type="decimal" operator="greaterThan" errorStyle="stop" allowBlank="1" showErrorMessage="1" view="0">
      <formula1>5</formula1>
      <formula2>0</formula2>
    </dataValidation>
    <dataValidation sqref="A16" type="none" operator="equal" errorStyle="stop" allowBlank="1" showErrorMessage="1" view="0">
      <formula1>0</formula1>
      <formula2>0</formula2>
    </dataValidation>
  </dataValidations>
  <hyperlinks>
    <hyperlink ref="A7" r:id="rId1"/>
  </hyperlinks>
  <printOptions>
    <extLst>
      <ext uri="smNativeData">
        <pm:pageFlags xmlns:pm="smNativeData" id="1645314047" printRowHead="0" printColHead="0" printHeadLine="1" printFootLine="1" autoHeightHeader="0" autoHeightFooter="0" fitToPageBoth="0"/>
      </ext>
    </extLst>
  </printOptions>
  <pageMargins left="0.787500" right="0.787500" top="0.787500" bottom="0.787500" header="0.511806" footer="0.511806"/>
  <pageSetup paperSize="9" fitToWidth="1" fitToHeight="1" orientation="landscape" cellComments="asDisplayed"/>
  <headerFooter>
    <extLst>
      <ext uri="smNativeData">
        <pm:header xmlns:pm="smNativeData" id="1645314047" l="56" r="56" t="56" b="56" borderId="0" fillId="0" vertical="0"/>
        <pm:footer xmlns:pm="smNativeData" id="1645314047" l="56" r="56" t="56" b="56" borderId="0" fillId="0" vertical="2"/>
        <pm:paperBin xmlns:pm="smNativeData" id="1645314047" Id="0" type="0" value="0"/>
        <pm:paperBin xmlns:pm="smNativeData" id="1645314047" Id="1" type="0" value="0"/>
      </ext>
    </extLst>
  </headerFooter>
  <extLst>
    <ext uri="smNativeData">
      <pm:sheetPrefs xmlns:pm="smNativeData" day="164531404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J123"/>
  <sheetViews>
    <sheetView tabSelected="1" view="normal" workbookViewId="0">
      <pane ySplit="4" topLeftCell="A90" activePane="bottomLeft" state="frozen"/>
      <selection pane="bottomLeft" activeCell="C112" sqref="C112"/>
    </sheetView>
  </sheetViews>
  <sheetFormatPr baseColWidth="10" defaultColWidth="11.495495" defaultRowHeight="13.45"/>
  <cols>
    <col min="1" max="3" width="11.720721" customWidth="1" style="0"/>
    <col min="4" max="4" width="13.063063" customWidth="1" style="0"/>
    <col min="5" max="11" width="11.720721" customWidth="1" style="0"/>
    <col min="12" max="12" width="2.198198" customWidth="1" style="0"/>
    <col min="14" max="14" width="14.261261" customWidth="1" style="0"/>
    <col min="17" max="17" width="2.486486" customWidth="1" style="0"/>
    <col min="20" max="20" width="11.477477" hidden="1" customWidth="1" style="0">
      <extLst>
        <ext uri="smNativeData">
          <pm:columnDef xmlns:pm="smNativeData" id="1645314047" min="20" max="20" hidden="1" collapsedDB="0" collapsedOL="0"/>
        </ext>
      </extLst>
    </col>
  </cols>
  <sheetData>
    <row r="1" spans="1:11" ht="22.70" customHeight="1">
      <c r="A1" s="10" t="str">
        <f>_xlfn.IFS(ISBLANK(E1),"Wert rechts eingeben",E1&lt;1,"Spezifischer Widerstand",E1&gt;=1,"Leitfähigkeit")</f>
        <v>Leitfähigkeit</v>
      </c>
      <c r="B1" s="10"/>
      <c r="C1" s="10"/>
      <c r="D1" s="28" t="str">
        <f>IF($A$1="Leitfähigkeit","m/Ω mm²","Ω mm²/m")</f>
        <v>m/Ω mm²</v>
      </c>
      <c r="E1" s="29" t="n">
        <v>56</v>
      </c>
      <c r="F1" s="29"/>
      <c r="G1" s="30"/>
      <c r="H1" s="30"/>
      <c r="I1" s="31"/>
      <c r="J1" s="31"/>
      <c r="K1" s="32"/>
    </row>
    <row r="2" spans="1:11" ht="30.20" customHeight="1">
      <c r="A2" s="52" t="s">
        <v>26</v>
      </c>
      <c r="B2" s="52"/>
      <c r="C2" s="52"/>
      <c r="D2" s="33" t="s">
        <v>3</v>
      </c>
      <c r="E2" s="34" t="n">
        <v>0.1</v>
      </c>
      <c r="F2" s="34"/>
      <c r="G2" s="33"/>
      <c r="H2" s="33"/>
      <c r="I2" s="35"/>
      <c r="J2" s="35"/>
      <c r="K2" s="36"/>
    </row>
    <row r="3" spans="1:11" ht="22.70" customHeight="1">
      <c r="A3" s="37"/>
      <c r="B3" s="38" t="s">
        <v>27</v>
      </c>
      <c r="C3" s="38"/>
      <c r="D3" s="38"/>
      <c r="E3" s="38"/>
      <c r="F3" s="38"/>
      <c r="G3" s="38"/>
      <c r="H3" s="38"/>
      <c r="I3" s="38"/>
      <c r="J3" s="38"/>
      <c r="K3" s="38"/>
    </row>
    <row r="4" spans="1:36" ht="22.70" customHeight="1">
      <c r="A4" s="39" t="s">
        <v>8</v>
      </c>
      <c r="B4" s="39" t="n">
        <v>0.5</v>
      </c>
      <c r="C4" s="39" t="n">
        <v>0.75</v>
      </c>
      <c r="D4" s="39" t="n">
        <v>1</v>
      </c>
      <c r="E4" s="39" t="n">
        <v>1.5</v>
      </c>
      <c r="F4" s="39" t="n">
        <v>2.5</v>
      </c>
      <c r="G4" s="39" t="n">
        <v>4</v>
      </c>
      <c r="H4" s="39" t="n">
        <v>6</v>
      </c>
      <c r="I4" s="39" t="n">
        <v>10</v>
      </c>
      <c r="J4" s="39" t="n">
        <v>16</v>
      </c>
      <c r="K4" s="39" t="n">
        <v>25</v>
      </c>
      <c r="L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11" ht="19.85" customHeight="1">
      <c r="A5" s="41" t="n">
        <v>1</v>
      </c>
      <c r="B5" s="42">
        <f>IF($A$1="Leitfähigkeit",$A5/($E$1*B$4)+$E$2,$E$1*($A5/B$4)+$E$2)</f>
        <v>0.135714285714286009</v>
      </c>
      <c r="C5" s="42">
        <f>IF($A$1="Leitfähigkeit",$A5/($E$1*C$4)+$E$2,$E$1*($A5/C$4)+$E$2)</f>
        <v>0.123809523809523991</v>
      </c>
      <c r="D5" s="42">
        <f>IF($A$1="Leitfähigkeit",$A5/($E$1*D$4)+$E$2,$E$1*($A5/D$4)+$E$2)</f>
        <v>0.117857142857142994</v>
      </c>
      <c r="E5" s="42">
        <f>IF($A$1="Leitfähigkeit",$A5/($E$1*E$4)+$E$2,$E$1*($A5/E$4)+$E$2)</f>
        <v>0.111904761904761996</v>
      </c>
      <c r="F5" s="42">
        <f>IF($A$1="Leitfähigkeit",$A5/($E$1*F$4)+$E$2,$E$1*($A5/F$4)+$E$2)</f>
        <v>0.107142857142857006</v>
      </c>
      <c r="G5" s="42">
        <f>IF($A$1="Leitfähigkeit",$A5/($E$1*G$4)+$E$2,$E$1*($A5/G$4)+$E$2)</f>
        <v>0.104464285714285987</v>
      </c>
      <c r="H5" s="43">
        <f>IF($A$1="Leitfähigkeit",$A5/($E$1*H$4)+$E$2,$E$1*($A5/H$4)+$E$2)</f>
        <v>0.102976190476189999</v>
      </c>
      <c r="I5" s="42">
        <f>IF($A$1="Leitfähigkeit",$A5/($E$1*I$4)+$E$2,$E$1*($A5/I$4)+$E$2)</f>
        <v>0.101785714285713991</v>
      </c>
      <c r="J5" s="42">
        <f>IF($A$1="Leitfähigkeit",$A5/($E$1*J$4)+$E$2,$E$1*($A5/J$4)+$E$2)</f>
        <v>0.101116071428570997</v>
      </c>
      <c r="K5" s="42">
        <f>IF($A$1="Leitfähigkeit",$A5/($E$1*K$4)+$E$2,$E$1*($A5/K$4)+$E$2)</f>
        <v>0.100714285714286</v>
      </c>
    </row>
    <row r="6" spans="1:11" ht="19.85" customHeight="1">
      <c r="A6" s="44" t="n">
        <v>2</v>
      </c>
      <c r="B6" s="45">
        <f>IF($A$1="Leitfähigkeit",$A6/($E$1*B$4)+$E$2,$E$1*($A6/B$4)+$E$2)</f>
        <v>0.171428571428571015</v>
      </c>
      <c r="C6" s="45">
        <f>IF($A$1="Leitfähigkeit",$A6/($E$1*C$4)+$E$2,$E$1*($A6/C$4)+$E$2)</f>
        <v>0.147619047619048001</v>
      </c>
      <c r="D6" s="45">
        <f>IF($A$1="Leitfähigkeit",$A6/($E$1*D$4)+$E$2,$E$1*($A6/D$4)+$E$2)</f>
        <v>0.135714285714286009</v>
      </c>
      <c r="E6" s="45">
        <f>IF($A$1="Leitfähigkeit",$A6/($E$1*E$4)+$E$2,$E$1*($A6/E$4)+$E$2)</f>
        <v>0.123809523809523991</v>
      </c>
      <c r="F6" s="45">
        <f>IF($A$1="Leitfähigkeit",$A6/($E$1*F$4)+$E$2,$E$1*($A6/F$4)+$E$2)</f>
        <v>0.114285714285714013</v>
      </c>
      <c r="G6" s="45">
        <f>IF($A$1="Leitfähigkeit",$A6/($E$1*G$4)+$E$2,$E$1*($A6/G$4)+$E$2)</f>
        <v>0.108928571428570997</v>
      </c>
      <c r="H6" s="45">
        <f>IF($A$1="Leitfähigkeit",$A6/($E$1*H$4)+$E$2,$E$1*($A6/H$4)+$E$2)</f>
        <v>0.105952380952380998</v>
      </c>
      <c r="I6" s="45">
        <f>IF($A$1="Leitfähigkeit",$A6/($E$1*I$4)+$E$2,$E$1*($A6/I$4)+$E$2)</f>
        <v>0.103571428571429003</v>
      </c>
      <c r="J6" s="45">
        <f>IF($A$1="Leitfähigkeit",$A6/($E$1*J$4)+$E$2,$E$1*($A6/J$4)+$E$2)</f>
        <v>0.102232142857142994</v>
      </c>
      <c r="K6" s="45">
        <f>IF($A$1="Leitfähigkeit",$A6/($E$1*K$4)+$E$2,$E$1*($A6/K$4)+$E$2)</f>
        <v>0.101428571428571002</v>
      </c>
    </row>
    <row r="7" spans="1:11" ht="19.85" customHeight="1">
      <c r="A7" s="41" t="n">
        <v>3</v>
      </c>
      <c r="B7" s="42">
        <f>IF($A$1="Leitfähigkeit",$A7/($E$1*B$4)+$E$2,$E$1*($A7/B$4)+$E$2)</f>
        <v>0.207142857142856984</v>
      </c>
      <c r="C7" s="42">
        <f>IF($A$1="Leitfähigkeit",$A7/($E$1*C$4)+$E$2,$E$1*($A7/C$4)+$E$2)</f>
        <v>0.171428571428571015</v>
      </c>
      <c r="D7" s="42">
        <f>IF($A$1="Leitfähigkeit",$A7/($E$1*D$4)+$E$2,$E$1*($A7/D$4)+$E$2)</f>
        <v>0.153571428571429003</v>
      </c>
      <c r="E7" s="42">
        <f>IF($A$1="Leitfähigkeit",$A7/($E$1*E$4)+$E$2,$E$1*($A7/E$4)+$E$2)</f>
        <v>0.135714285714286009</v>
      </c>
      <c r="F7" s="42">
        <f>IF($A$1="Leitfähigkeit",$A7/($E$1*F$4)+$E$2,$E$1*($A7/F$4)+$E$2)</f>
        <v>0.121428571428570997</v>
      </c>
      <c r="G7" s="42">
        <f>IF($A$1="Leitfähigkeit",$A7/($E$1*G$4)+$E$2,$E$1*($A7/G$4)+$E$2)</f>
        <v>0.113392857142857006</v>
      </c>
      <c r="H7" s="42">
        <f>IF($A$1="Leitfähigkeit",$A7/($E$1*H$4)+$E$2,$E$1*($A7/H$4)+$E$2)</f>
        <v>0.108928571428570997</v>
      </c>
      <c r="I7" s="42">
        <f>IF($A$1="Leitfähigkeit",$A7/($E$1*I$4)+$E$2,$E$1*($A7/I$4)+$E$2)</f>
        <v>0.105357142857142994</v>
      </c>
      <c r="J7" s="42">
        <f>IF($A$1="Leitfähigkeit",$A7/($E$1*J$4)+$E$2,$E$1*($A7/J$4)+$E$2)</f>
        <v>0.103348214285714013</v>
      </c>
      <c r="K7" s="42">
        <f>IF($A$1="Leitfähigkeit",$A7/($E$1*K$4)+$E$2,$E$1*($A7/K$4)+$E$2)</f>
        <v>0.102142857142857002</v>
      </c>
    </row>
    <row r="8" spans="1:11" ht="19.85" customHeight="1">
      <c r="A8" s="44" t="n">
        <v>4</v>
      </c>
      <c r="B8" s="45">
        <f>IF($A$1="Leitfähigkeit",$A8/($E$1*B$4)+$E$2,$E$1*($A8/B$4)+$E$2)</f>
        <v>0.242857142857142971</v>
      </c>
      <c r="C8" s="45">
        <f>IF($A$1="Leitfähigkeit",$A8/($E$1*C$4)+$E$2,$E$1*($A8/C$4)+$E$2)</f>
        <v>0.195238095238094989</v>
      </c>
      <c r="D8" s="45">
        <f>IF($A$1="Leitfähigkeit",$A8/($E$1*D$4)+$E$2,$E$1*($A8/D$4)+$E$2)</f>
        <v>0.171428571428571015</v>
      </c>
      <c r="E8" s="45">
        <f>IF($A$1="Leitfähigkeit",$A8/($E$1*E$4)+$E$2,$E$1*($A8/E$4)+$E$2)</f>
        <v>0.147619047619048001</v>
      </c>
      <c r="F8" s="45">
        <f>IF($A$1="Leitfähigkeit",$A8/($E$1*F$4)+$E$2,$E$1*($A8/F$4)+$E$2)</f>
        <v>0.128571428571429003</v>
      </c>
      <c r="G8" s="45">
        <f>IF($A$1="Leitfähigkeit",$A8/($E$1*G$4)+$E$2,$E$1*($A8/G$4)+$E$2)</f>
        <v>0.117857142857142994</v>
      </c>
      <c r="H8" s="45">
        <f>IF($A$1="Leitfähigkeit",$A8/($E$1*H$4)+$E$2,$E$1*($A8/H$4)+$E$2)</f>
        <v>0.111904761904761996</v>
      </c>
      <c r="I8" s="45">
        <f>IF($A$1="Leitfähigkeit",$A8/($E$1*I$4)+$E$2,$E$1*($A8/I$4)+$E$2)</f>
        <v>0.107142857142857006</v>
      </c>
      <c r="J8" s="45">
        <f>IF($A$1="Leitfähigkeit",$A8/($E$1*J$4)+$E$2,$E$1*($A8/J$4)+$E$2)</f>
        <v>0.104464285714285987</v>
      </c>
      <c r="K8" s="45">
        <f>IF($A$1="Leitfähigkeit",$A8/($E$1*K$4)+$E$2,$E$1*($A8/K$4)+$E$2)</f>
        <v>0.102857142857143002</v>
      </c>
    </row>
    <row r="9" spans="1:11" ht="19.85" customHeight="1">
      <c r="A9" s="41" t="n">
        <v>5</v>
      </c>
      <c r="B9" s="42">
        <f>IF($A$1="Leitfähigkeit",$A9/($E$1*B$4)+$E$2,$E$1*($A9/B$4)+$E$2)</f>
        <v>0.278571428571429003</v>
      </c>
      <c r="C9" s="42">
        <f>IF($A$1="Leitfähigkeit",$A9/($E$1*C$4)+$E$2,$E$1*($A9/C$4)+$E$2)</f>
        <v>0.21904761904761898</v>
      </c>
      <c r="D9" s="42">
        <f>IF($A$1="Leitfähigkeit",$A9/($E$1*D$4)+$E$2,$E$1*($A9/D$4)+$E$2)</f>
        <v>0.189285714285714022</v>
      </c>
      <c r="E9" s="42">
        <f>IF($A$1="Leitfähigkeit",$A9/($E$1*E$4)+$E$2,$E$1*($A9/E$4)+$E$2)</f>
        <v>0.159523809523810023</v>
      </c>
      <c r="F9" s="42">
        <f>IF($A$1="Leitfähigkeit",$A9/($E$1*F$4)+$E$2,$E$1*($A9/F$4)+$E$2)</f>
        <v>0.135714285714286009</v>
      </c>
      <c r="G9" s="42">
        <f>IF($A$1="Leitfähigkeit",$A9/($E$1*G$4)+$E$2,$E$1*($A9/G$4)+$E$2)</f>
        <v>0.122321428571429003</v>
      </c>
      <c r="H9" s="42">
        <f>IF($A$1="Leitfähigkeit",$A9/($E$1*H$4)+$E$2,$E$1*($A9/H$4)+$E$2)</f>
        <v>0.114880952380951995</v>
      </c>
      <c r="I9" s="42">
        <f>IF($A$1="Leitfähigkeit",$A9/($E$1*I$4)+$E$2,$E$1*($A9/I$4)+$E$2)</f>
        <v>0.108928571428570997</v>
      </c>
      <c r="J9" s="42">
        <f>IF($A$1="Leitfähigkeit",$A9/($E$1*J$4)+$E$2,$E$1*($A9/J$4)+$E$2)</f>
        <v>0.105580357142857006</v>
      </c>
      <c r="K9" s="42">
        <f>IF($A$1="Leitfähigkeit",$A9/($E$1*K$4)+$E$2,$E$1*($A9/K$4)+$E$2)</f>
        <v>0.103571428571429003</v>
      </c>
    </row>
    <row r="10" spans="1:11" ht="19.85" customHeight="1">
      <c r="A10" s="44" t="n">
        <v>6</v>
      </c>
      <c r="B10" s="45">
        <f>IF($A$1="Leitfähigkeit",$A10/($E$1*B$4)+$E$2,$E$1*($A10/B$4)+$E$2)</f>
        <v>0.314285714285714013</v>
      </c>
      <c r="C10" s="45">
        <f>IF($A$1="Leitfähigkeit",$A10/($E$1*C$4)+$E$2,$E$1*($A10/C$4)+$E$2)</f>
        <v>0.242857142857142971</v>
      </c>
      <c r="D10" s="45">
        <f>IF($A$1="Leitfähigkeit",$A10/($E$1*D$4)+$E$2,$E$1*($A10/D$4)+$E$2)</f>
        <v>0.207142857142856984</v>
      </c>
      <c r="E10" s="45">
        <f>IF($A$1="Leitfähigkeit",$A10/($E$1*E$4)+$E$2,$E$1*($A10/E$4)+$E$2)</f>
        <v>0.171428571428571015</v>
      </c>
      <c r="F10" s="45">
        <f>IF($A$1="Leitfähigkeit",$A10/($E$1*F$4)+$E$2,$E$1*($A10/F$4)+$E$2)</f>
        <v>0.142857142857142989</v>
      </c>
      <c r="G10" s="45">
        <f>IF($A$1="Leitfähigkeit",$A10/($E$1*G$4)+$E$2,$E$1*($A10/G$4)+$E$2)</f>
        <v>0.126785714285714013</v>
      </c>
      <c r="H10" s="45">
        <f>IF($A$1="Leitfähigkeit",$A10/($E$1*H$4)+$E$2,$E$1*($A10/H$4)+$E$2)</f>
        <v>0.117857142857142994</v>
      </c>
      <c r="I10" s="45">
        <f>IF($A$1="Leitfähigkeit",$A10/($E$1*I$4)+$E$2,$E$1*($A10/I$4)+$E$2)</f>
        <v>0.110714285714286009</v>
      </c>
      <c r="J10" s="45">
        <f>IF($A$1="Leitfähigkeit",$A10/($E$1*J$4)+$E$2,$E$1*($A10/J$4)+$E$2)</f>
        <v>0.106696428571429003</v>
      </c>
      <c r="K10" s="45">
        <f>IF($A$1="Leitfähigkeit",$A10/($E$1*K$4)+$E$2,$E$1*($A10/K$4)+$E$2)</f>
        <v>0.104285714285714004</v>
      </c>
    </row>
    <row r="11" spans="1:11" ht="19.85" customHeight="1">
      <c r="A11" s="41" t="n">
        <v>7</v>
      </c>
      <c r="B11" s="42">
        <f>IF($A$1="Leitfähigkeit",$A11/($E$1*B$4)+$E$2,$E$1*($A11/B$4)+$E$2)</f>
        <v>0.35</v>
      </c>
      <c r="C11" s="42">
        <f>IF($A$1="Leitfähigkeit",$A11/($E$1*C$4)+$E$2,$E$1*($A11/C$4)+$E$2)</f>
        <v>0.266666666666667007</v>
      </c>
      <c r="D11" s="42">
        <f>IF($A$1="Leitfähigkeit",$A11/($E$1*D$4)+$E$2,$E$1*($A11/D$4)+$E$2)</f>
        <v>0.225</v>
      </c>
      <c r="E11" s="42">
        <f>IF($A$1="Leitfähigkeit",$A11/($E$1*E$4)+$E$2,$E$1*($A11/E$4)+$E$2)</f>
        <v>0.183333333333333002</v>
      </c>
      <c r="F11" s="42">
        <f>IF($A$1="Leitfähigkeit",$A11/($E$1*F$4)+$E$2,$E$1*($A11/F$4)+$E$2)</f>
        <v>0.15</v>
      </c>
      <c r="G11" s="42">
        <f>IF($A$1="Leitfähigkeit",$A11/($E$1*G$4)+$E$2,$E$1*($A11/G$4)+$E$2)</f>
        <v>0.13125</v>
      </c>
      <c r="H11" s="42">
        <f>IF($A$1="Leitfähigkeit",$A11/($E$1*H$4)+$E$2,$E$1*($A11/H$4)+$E$2)</f>
        <v>0.120833333333332993</v>
      </c>
      <c r="I11" s="42">
        <f>IF($A$1="Leitfähigkeit",$A11/($E$1*I$4)+$E$2,$E$1*($A11/I$4)+$E$2)</f>
        <v>0.1125</v>
      </c>
      <c r="J11" s="42">
        <f>IF($A$1="Leitfähigkeit",$A11/($E$1*J$4)+$E$2,$E$1*($A11/J$4)+$E$2)</f>
        <v>0.1078125</v>
      </c>
      <c r="K11" s="42">
        <f>IF($A$1="Leitfähigkeit",$A11/($E$1*K$4)+$E$2,$E$1*($A11/K$4)+$E$2)</f>
        <v>0.105000000000000004</v>
      </c>
    </row>
    <row r="12" spans="1:11" ht="19.85" customHeight="1">
      <c r="A12" s="44" t="n">
        <v>8</v>
      </c>
      <c r="B12" s="45">
        <f>IF($A$1="Leitfähigkeit",$A12/($E$1*B$4)+$E$2,$E$1*($A12/B$4)+$E$2)</f>
        <v>0.385714285714286031</v>
      </c>
      <c r="C12" s="45">
        <f>IF($A$1="Leitfähigkeit",$A12/($E$1*C$4)+$E$2,$E$1*($A12/C$4)+$E$2)</f>
        <v>0.290476190476189977</v>
      </c>
      <c r="D12" s="45">
        <f>IF($A$1="Leitfähigkeit",$A12/($E$1*D$4)+$E$2,$E$1*($A12/D$4)+$E$2)</f>
        <v>0.242857142857142971</v>
      </c>
      <c r="E12" s="45">
        <f>IF($A$1="Leitfähigkeit",$A12/($E$1*E$4)+$E$2,$E$1*($A12/E$4)+$E$2)</f>
        <v>0.195238095238094989</v>
      </c>
      <c r="F12" s="45">
        <f>IF($A$1="Leitfähigkeit",$A12/($E$1*F$4)+$E$2,$E$1*($A12/F$4)+$E$2)</f>
        <v>0.157142857142857011</v>
      </c>
      <c r="G12" s="45">
        <f>IF($A$1="Leitfähigkeit",$A12/($E$1*G$4)+$E$2,$E$1*($A12/G$4)+$E$2)</f>
        <v>0.135714285714286009</v>
      </c>
      <c r="H12" s="45">
        <f>IF($A$1="Leitfähigkeit",$A12/($E$1*H$4)+$E$2,$E$1*($A12/H$4)+$E$2)</f>
        <v>0.123809523809523991</v>
      </c>
      <c r="I12" s="45">
        <f>IF($A$1="Leitfähigkeit",$A12/($E$1*I$4)+$E$2,$E$1*($A12/I$4)+$E$2)</f>
        <v>0.114285714285714013</v>
      </c>
      <c r="J12" s="45">
        <f>IF($A$1="Leitfähigkeit",$A12/($E$1*J$4)+$E$2,$E$1*($A12/J$4)+$E$2)</f>
        <v>0.108928571428570997</v>
      </c>
      <c r="K12" s="45">
        <f>IF($A$1="Leitfähigkeit",$A12/($E$1*K$4)+$E$2,$E$1*($A12/K$4)+$E$2)</f>
        <v>0.105714285714286005</v>
      </c>
    </row>
    <row r="13" spans="1:11" ht="19.85" customHeight="1">
      <c r="A13" s="41" t="n">
        <v>9</v>
      </c>
      <c r="B13" s="42">
        <f>IF($A$1="Leitfähigkeit",$A13/($E$1*B$4)+$E$2,$E$1*($A13/B$4)+$E$2)</f>
        <v>0.421428571428571974</v>
      </c>
      <c r="C13" s="42">
        <f>IF($A$1="Leitfähigkeit",$A13/($E$1*C$4)+$E$2,$E$1*($A13/C$4)+$E$2)</f>
        <v>0.314285714285714013</v>
      </c>
      <c r="D13" s="42">
        <f>IF($A$1="Leitfähigkeit",$A13/($E$1*D$4)+$E$2,$E$1*($A13/D$4)+$E$2)</f>
        <v>0.260714285714286031</v>
      </c>
      <c r="E13" s="42">
        <f>IF($A$1="Leitfähigkeit",$A13/($E$1*E$4)+$E$2,$E$1*($A13/E$4)+$E$2)</f>
        <v>0.207142857142856984</v>
      </c>
      <c r="F13" s="42">
        <f>IF($A$1="Leitfähigkeit",$A13/($E$1*F$4)+$E$2,$E$1*($A13/F$4)+$E$2)</f>
        <v>0.164285714285714013</v>
      </c>
      <c r="G13" s="42">
        <f>IF($A$1="Leitfähigkeit",$A13/($E$1*G$4)+$E$2,$E$1*($A13/G$4)+$E$2)</f>
        <v>0.140178571428571015</v>
      </c>
      <c r="H13" s="42">
        <f>IF($A$1="Leitfähigkeit",$A13/($E$1*H$4)+$E$2,$E$1*($A13/H$4)+$E$2)</f>
        <v>0.126785714285714013</v>
      </c>
      <c r="I13" s="42">
        <f>IF($A$1="Leitfähigkeit",$A13/($E$1*I$4)+$E$2,$E$1*($A13/I$4)+$E$2)</f>
        <v>0.116071428571429003</v>
      </c>
      <c r="J13" s="42">
        <f>IF($A$1="Leitfähigkeit",$A13/($E$1*J$4)+$E$2,$E$1*($A13/J$4)+$E$2)</f>
        <v>0.110044642857142994</v>
      </c>
      <c r="K13" s="42">
        <f>IF($A$1="Leitfähigkeit",$A13/($E$1*K$4)+$E$2,$E$1*($A13/K$4)+$E$2)</f>
        <v>0.106428571428571006</v>
      </c>
    </row>
    <row r="14" spans="1:11" ht="19.85" customHeight="1">
      <c r="A14" s="44" t="n">
        <v>10</v>
      </c>
      <c r="B14" s="45">
        <f>IF($A$1="Leitfähigkeit",$A14/($E$1*B$4)+$E$2,$E$1*($A14/B$4)+$E$2)</f>
        <v>0.457142857142857029</v>
      </c>
      <c r="C14" s="45">
        <f>IF($A$1="Leitfähigkeit",$A14/($E$1*C$4)+$E$2,$E$1*($A14/C$4)+$E$2)</f>
        <v>0.338095238095238004</v>
      </c>
      <c r="D14" s="45">
        <f>IF($A$1="Leitfähigkeit",$A14/($E$1*D$4)+$E$2,$E$1*($A14/D$4)+$E$2)</f>
        <v>0.278571428571429003</v>
      </c>
      <c r="E14" s="45">
        <f>IF($A$1="Leitfähigkeit",$A14/($E$1*E$4)+$E$2,$E$1*($A14/E$4)+$E$2)</f>
        <v>0.21904761904761898</v>
      </c>
      <c r="F14" s="45">
        <f>IF($A$1="Leitfähigkeit",$A14/($E$1*F$4)+$E$2,$E$1*($A14/F$4)+$E$2)</f>
        <v>0.171428571428571015</v>
      </c>
      <c r="G14" s="45">
        <f>IF($A$1="Leitfähigkeit",$A14/($E$1*G$4)+$E$2,$E$1*($A14/G$4)+$E$2)</f>
        <v>0.144642857142856984</v>
      </c>
      <c r="H14" s="45">
        <f>IF($A$1="Leitfähigkeit",$A14/($E$1*H$4)+$E$2,$E$1*($A14/H$4)+$E$2)</f>
        <v>0.12976190476190499</v>
      </c>
      <c r="I14" s="45">
        <f>IF($A$1="Leitfähigkeit",$A14/($E$1*I$4)+$E$2,$E$1*($A14/I$4)+$E$2)</f>
        <v>0.117857142857142994</v>
      </c>
      <c r="J14" s="45">
        <f>IF($A$1="Leitfähigkeit",$A14/($E$1*J$4)+$E$2,$E$1*($A14/J$4)+$E$2)</f>
        <v>0.111160714285714013</v>
      </c>
      <c r="K14" s="45">
        <f>IF($A$1="Leitfähigkeit",$A14/($E$1*K$4)+$E$2,$E$1*($A14/K$4)+$E$2)</f>
        <v>0.107142857142857006</v>
      </c>
    </row>
    <row r="15" spans="1:11" ht="19.85" customHeight="1">
      <c r="A15" s="41" t="n">
        <v>11</v>
      </c>
      <c r="B15" s="42">
        <f>IF($A$1="Leitfähigkeit",$A15/($E$1*B$4)+$E$2,$E$1*($A15/B$4)+$E$2)</f>
        <v>0.492857142857142971</v>
      </c>
      <c r="C15" s="42">
        <f>IF($A$1="Leitfähigkeit",$A15/($E$1*C$4)+$E$2,$E$1*($A15/C$4)+$E$2)</f>
        <v>0.361904761904761996</v>
      </c>
      <c r="D15" s="42">
        <f>IF($A$1="Leitfähigkeit",$A15/($E$1*D$4)+$E$2,$E$1*($A15/D$4)+$E$2)</f>
        <v>0.296428571428570997</v>
      </c>
      <c r="E15" s="42">
        <f>IF($A$1="Leitfähigkeit",$A15/($E$1*E$4)+$E$2,$E$1*($A15/E$4)+$E$2)</f>
        <v>0.230952380952380976</v>
      </c>
      <c r="F15" s="42">
        <f>IF($A$1="Leitfähigkeit",$A15/($E$1*F$4)+$E$2,$E$1*($A15/F$4)+$E$2)</f>
        <v>0.178571428571429003</v>
      </c>
      <c r="G15" s="42">
        <f>IF($A$1="Leitfähigkeit",$A15/($E$1*G$4)+$E$2,$E$1*($A15/G$4)+$E$2)</f>
        <v>0.149107142857142989</v>
      </c>
      <c r="H15" s="42">
        <f>IF($A$1="Leitfähigkeit",$A15/($E$1*H$4)+$E$2,$E$1*($A15/H$4)+$E$2)</f>
        <v>0.132738095238094989</v>
      </c>
      <c r="I15" s="42">
        <f>IF($A$1="Leitfähigkeit",$A15/($E$1*I$4)+$E$2,$E$1*($A15/I$4)+$E$2)</f>
        <v>0.119642857142856984</v>
      </c>
      <c r="J15" s="42">
        <f>IF($A$1="Leitfähigkeit",$A15/($E$1*J$4)+$E$2,$E$1*($A15/J$4)+$E$2)</f>
        <v>0.112276785714285987</v>
      </c>
      <c r="K15" s="42">
        <f>IF($A$1="Leitfähigkeit",$A15/($E$1*K$4)+$E$2,$E$1*($A15/K$4)+$E$2)</f>
        <v>0.107857142857143007</v>
      </c>
    </row>
    <row r="16" spans="1:11" ht="19.85" customHeight="1">
      <c r="A16" s="44" t="n">
        <v>12</v>
      </c>
      <c r="B16" s="45">
        <f>IF($A$1="Leitfähigkeit",$A16/($E$1*B$4)+$E$2,$E$1*($A16/B$4)+$E$2)</f>
        <v>0.528571428571429003</v>
      </c>
      <c r="C16" s="45">
        <f>IF($A$1="Leitfähigkeit",$A16/($E$1*C$4)+$E$2,$E$1*($A16/C$4)+$E$2)</f>
        <v>0.385714285714286031</v>
      </c>
      <c r="D16" s="45">
        <f>IF($A$1="Leitfähigkeit",$A16/($E$1*D$4)+$E$2,$E$1*($A16/D$4)+$E$2)</f>
        <v>0.314285714285714013</v>
      </c>
      <c r="E16" s="45">
        <f>IF($A$1="Leitfähigkeit",$A16/($E$1*E$4)+$E$2,$E$1*($A16/E$4)+$E$2)</f>
        <v>0.242857142857142971</v>
      </c>
      <c r="F16" s="45">
        <f>IF($A$1="Leitfähigkeit",$A16/($E$1*F$4)+$E$2,$E$1*($A16/F$4)+$E$2)</f>
        <v>0.185714285714285978</v>
      </c>
      <c r="G16" s="45">
        <f>IF($A$1="Leitfähigkeit",$A16/($E$1*G$4)+$E$2,$E$1*($A16/G$4)+$E$2)</f>
        <v>0.153571428571429003</v>
      </c>
      <c r="H16" s="45">
        <f>IF($A$1="Leitfähigkeit",$A16/($E$1*H$4)+$E$2,$E$1*($A16/H$4)+$E$2)</f>
        <v>0.135714285714286009</v>
      </c>
      <c r="I16" s="45">
        <f>IF($A$1="Leitfähigkeit",$A16/($E$1*I$4)+$E$2,$E$1*($A16/I$4)+$E$2)</f>
        <v>0.121428571428570997</v>
      </c>
      <c r="J16" s="45">
        <f>IF($A$1="Leitfähigkeit",$A16/($E$1*J$4)+$E$2,$E$1*($A16/J$4)+$E$2)</f>
        <v>0.113392857142857006</v>
      </c>
      <c r="K16" s="45">
        <f>IF($A$1="Leitfähigkeit",$A16/($E$1*K$4)+$E$2,$E$1*($A16/K$4)+$E$2)</f>
        <v>0.108571428571429006</v>
      </c>
    </row>
    <row r="17" spans="1:11" ht="19.85" customHeight="1">
      <c r="A17" s="41" t="n">
        <v>13</v>
      </c>
      <c r="B17" s="42">
        <f>IF($A$1="Leitfähigkeit",$A17/($E$1*B$4)+$E$2,$E$1*($A17/B$4)+$E$2)</f>
        <v>0.564285714285713969</v>
      </c>
      <c r="C17" s="42">
        <f>IF($A$1="Leitfähigkeit",$A17/($E$1*C$4)+$E$2,$E$1*($A17/C$4)+$E$2)</f>
        <v>0.409523809523810023</v>
      </c>
      <c r="D17" s="42">
        <f>IF($A$1="Leitfähigkeit",$A17/($E$1*D$4)+$E$2,$E$1*($A17/D$4)+$E$2)</f>
        <v>0.332142857142857029</v>
      </c>
      <c r="E17" s="42">
        <f>IF($A$1="Leitfähigkeit",$A17/($E$1*E$4)+$E$2,$E$1*($A17/E$4)+$E$2)</f>
        <v>0.254761904761905011</v>
      </c>
      <c r="F17" s="42">
        <f>IF($A$1="Leitfähigkeit",$A17/($E$1*F$4)+$E$2,$E$1*($A17/F$4)+$E$2)</f>
        <v>0.192857142857143025</v>
      </c>
      <c r="G17" s="42">
        <f>IF($A$1="Leitfähigkeit",$A17/($E$1*G$4)+$E$2,$E$1*($A17/G$4)+$E$2)</f>
        <v>0.158035714285714013</v>
      </c>
      <c r="H17" s="42">
        <f>IF($A$1="Leitfähigkeit",$A17/($E$1*H$4)+$E$2,$E$1*($A17/H$4)+$E$2)</f>
        <v>0.138690476190476009</v>
      </c>
      <c r="I17" s="42">
        <f>IF($A$1="Leitfähigkeit",$A17/($E$1*I$4)+$E$2,$E$1*($A17/I$4)+$E$2)</f>
        <v>0.123214285714285987</v>
      </c>
      <c r="J17" s="42">
        <f>IF($A$1="Leitfähigkeit",$A17/($E$1*J$4)+$E$2,$E$1*($A17/J$4)+$E$2)</f>
        <v>0.114508928571429003</v>
      </c>
      <c r="K17" s="42">
        <f>IF($A$1="Leitfähigkeit",$A17/($E$1*K$4)+$E$2,$E$1*($A17/K$4)+$E$2)</f>
        <v>0.109285714285714008</v>
      </c>
    </row>
    <row r="18" spans="1:11" ht="19.85" customHeight="1">
      <c r="A18" s="44" t="n">
        <v>14</v>
      </c>
      <c r="B18" s="45">
        <f>IF($A$1="Leitfähigkeit",$A18/($E$1*B$4)+$E$2,$E$1*($A18/B$4)+$E$2)</f>
        <v>0.6</v>
      </c>
      <c r="C18" s="45">
        <f>IF($A$1="Leitfähigkeit",$A18/($E$1*C$4)+$E$2,$E$1*($A18/C$4)+$E$2)</f>
        <v>0.433333333333333037</v>
      </c>
      <c r="D18" s="45">
        <f>IF($A$1="Leitfähigkeit",$A18/($E$1*D$4)+$E$2,$E$1*($A18/D$4)+$E$2)</f>
        <v>0.35</v>
      </c>
      <c r="E18" s="45">
        <f>IF($A$1="Leitfähigkeit",$A18/($E$1*E$4)+$E$2,$E$1*($A18/E$4)+$E$2)</f>
        <v>0.266666666666667007</v>
      </c>
      <c r="F18" s="45">
        <f>IF($A$1="Leitfähigkeit",$A18/($E$1*F$4)+$E$2,$E$1*($A18/F$4)+$E$2)</f>
        <v>0.2</v>
      </c>
      <c r="G18" s="45">
        <f>IF($A$1="Leitfähigkeit",$A18/($E$1*G$4)+$E$2,$E$1*($A18/G$4)+$E$2)</f>
        <v>0.1625</v>
      </c>
      <c r="H18" s="45">
        <f>IF($A$1="Leitfähigkeit",$A18/($E$1*H$4)+$E$2,$E$1*($A18/H$4)+$E$2)</f>
        <v>0.141666666666667007</v>
      </c>
      <c r="I18" s="45">
        <f>IF($A$1="Leitfähigkeit",$A18/($E$1*I$4)+$E$2,$E$1*($A18/I$4)+$E$2)</f>
        <v>0.125</v>
      </c>
      <c r="J18" s="45">
        <f>IF($A$1="Leitfähigkeit",$A18/($E$1*J$4)+$E$2,$E$1*($A18/J$4)+$E$2)</f>
        <v>0.115625</v>
      </c>
      <c r="K18" s="45">
        <f>IF($A$1="Leitfähigkeit",$A18/($E$1*K$4)+$E$2,$E$1*($A18/K$4)+$E$2)</f>
        <v>0.110000000000000009</v>
      </c>
    </row>
    <row r="19" spans="1:11" ht="19.85" customHeight="1">
      <c r="A19" s="41" t="n">
        <v>15</v>
      </c>
      <c r="B19" s="42">
        <f>IF($A$1="Leitfähigkeit",$A19/($E$1*B$4)+$E$2,$E$1*($A19/B$4)+$E$2)</f>
        <v>0.635714285714286031</v>
      </c>
      <c r="C19" s="42">
        <f>IF($A$1="Leitfähigkeit",$A19/($E$1*C$4)+$E$2,$E$1*($A19/C$4)+$E$2)</f>
        <v>0.457142857142857029</v>
      </c>
      <c r="D19" s="42">
        <f>IF($A$1="Leitfähigkeit",$A19/($E$1*D$4)+$E$2,$E$1*($A19/D$4)+$E$2)</f>
        <v>0.367857142857142971</v>
      </c>
      <c r="E19" s="42">
        <f>IF($A$1="Leitfähigkeit",$A19/($E$1*E$4)+$E$2,$E$1*($A19/E$4)+$E$2)</f>
        <v>0.278571428571429003</v>
      </c>
      <c r="F19" s="42">
        <f>IF($A$1="Leitfähigkeit",$A19/($E$1*F$4)+$E$2,$E$1*($A19/F$4)+$E$2)</f>
        <v>0.207142857142856984</v>
      </c>
      <c r="G19" s="42">
        <f>IF($A$1="Leitfähigkeit",$A19/($E$1*G$4)+$E$2,$E$1*($A19/G$4)+$E$2)</f>
        <v>0.166964285714286014</v>
      </c>
      <c r="H19" s="42">
        <f>IF($A$1="Leitfähigkeit",$A19/($E$1*H$4)+$E$2,$E$1*($A19/H$4)+$E$2)</f>
        <v>0.144642857142856984</v>
      </c>
      <c r="I19" s="42">
        <f>IF($A$1="Leitfähigkeit",$A19/($E$1*I$4)+$E$2,$E$1*($A19/I$4)+$E$2)</f>
        <v>0.126785714285714013</v>
      </c>
      <c r="J19" s="42">
        <f>IF($A$1="Leitfähigkeit",$A19/($E$1*J$4)+$E$2,$E$1*($A19/J$4)+$E$2)</f>
        <v>0.116741071428570997</v>
      </c>
      <c r="K19" s="42">
        <f>IF($A$1="Leitfähigkeit",$A19/($E$1*K$4)+$E$2,$E$1*($A19/K$4)+$E$2)</f>
        <v>0.110714285714286009</v>
      </c>
    </row>
    <row r="20" spans="1:11" ht="19.85" customHeight="1">
      <c r="A20" s="44" t="n">
        <v>16</v>
      </c>
      <c r="B20" s="45">
        <f>IF($A$1="Leitfähigkeit",$A20/($E$1*B$4)+$E$2,$E$1*($A20/B$4)+$E$2)</f>
        <v>0.671428571428572063</v>
      </c>
      <c r="C20" s="45">
        <f>IF($A$1="Leitfähigkeit",$A20/($E$1*C$4)+$E$2,$E$1*($A20/C$4)+$E$2)</f>
        <v>0.48095238095238102</v>
      </c>
      <c r="D20" s="45">
        <f>IF($A$1="Leitfähigkeit",$A20/($E$1*D$4)+$E$2,$E$1*($A20/D$4)+$E$2)</f>
        <v>0.385714285714286031</v>
      </c>
      <c r="E20" s="45">
        <f>IF($A$1="Leitfähigkeit",$A20/($E$1*E$4)+$E$2,$E$1*($A20/E$4)+$E$2)</f>
        <v>0.290476190476189977</v>
      </c>
      <c r="F20" s="45">
        <f>IF($A$1="Leitfähigkeit",$A20/($E$1*F$4)+$E$2,$E$1*($A20/F$4)+$E$2)</f>
        <v>0.214285714285714013</v>
      </c>
      <c r="G20" s="45">
        <f>IF($A$1="Leitfähigkeit",$A20/($E$1*G$4)+$E$2,$E$1*($A20/G$4)+$E$2)</f>
        <v>0.171428571428571015</v>
      </c>
      <c r="H20" s="45">
        <f>IF($A$1="Leitfähigkeit",$A20/($E$1*H$4)+$E$2,$E$1*($A20/H$4)+$E$2)</f>
        <v>0.147619047619048001</v>
      </c>
      <c r="I20" s="45">
        <f>IF($A$1="Leitfähigkeit",$A20/($E$1*I$4)+$E$2,$E$1*($A20/I$4)+$E$2)</f>
        <v>0.128571428571429003</v>
      </c>
      <c r="J20" s="45">
        <f>IF($A$1="Leitfähigkeit",$A20/($E$1*J$4)+$E$2,$E$1*($A20/J$4)+$E$2)</f>
        <v>0.117857142857142994</v>
      </c>
      <c r="K20" s="45">
        <f>IF($A$1="Leitfähigkeit",$A20/($E$1*K$4)+$E$2,$E$1*($A20/K$4)+$E$2)</f>
        <v>0.11142857142857101</v>
      </c>
    </row>
    <row r="21" spans="1:11" ht="19.85" customHeight="1">
      <c r="A21" s="41" t="n">
        <v>17</v>
      </c>
      <c r="B21" s="42">
        <f>IF($A$1="Leitfähigkeit",$A21/($E$1*B$4)+$E$2,$E$1*($A21/B$4)+$E$2)</f>
        <v>0.70714285714285694</v>
      </c>
      <c r="C21" s="42">
        <f>IF($A$1="Leitfähigkeit",$A21/($E$1*C$4)+$E$2,$E$1*($A21/C$4)+$E$2)</f>
        <v>0.504761904761904923</v>
      </c>
      <c r="D21" s="42">
        <f>IF($A$1="Leitfähigkeit",$A21/($E$1*D$4)+$E$2,$E$1*($A21/D$4)+$E$2)</f>
        <v>0.403571428571429003</v>
      </c>
      <c r="E21" s="42">
        <f>IF($A$1="Leitfähigkeit",$A21/($E$1*E$4)+$E$2,$E$1*($A21/E$4)+$E$2)</f>
        <v>0.302380952380951973</v>
      </c>
      <c r="F21" s="42">
        <f>IF($A$1="Leitfähigkeit",$A21/($E$1*F$4)+$E$2,$E$1*($A21/F$4)+$E$2)</f>
        <v>0.221428571428570997</v>
      </c>
      <c r="G21" s="42">
        <f>IF($A$1="Leitfähigkeit",$A21/($E$1*G$4)+$E$2,$E$1*($A21/G$4)+$E$2)</f>
        <v>0.175892857142856984</v>
      </c>
      <c r="H21" s="42">
        <f>IF($A$1="Leitfähigkeit",$A21/($E$1*H$4)+$E$2,$E$1*($A21/H$4)+$E$2)</f>
        <v>0.150595238095238004</v>
      </c>
      <c r="I21" s="42">
        <f>IF($A$1="Leitfähigkeit",$A21/($E$1*I$4)+$E$2,$E$1*($A21/I$4)+$E$2)</f>
        <v>0.130357142857143016</v>
      </c>
      <c r="J21" s="42">
        <f>IF($A$1="Leitfähigkeit",$A21/($E$1*J$4)+$E$2,$E$1*($A21/J$4)+$E$2)</f>
        <v>0.118973214285714013</v>
      </c>
      <c r="K21" s="42">
        <f>IF($A$1="Leitfähigkeit",$A21/($E$1*K$4)+$E$2,$E$1*($A21/K$4)+$E$2)</f>
        <v>0.112142857142857011</v>
      </c>
    </row>
    <row r="22" spans="1:11" ht="19.85" customHeight="1">
      <c r="A22" s="44" t="n">
        <v>18</v>
      </c>
      <c r="B22" s="45">
        <f>IF($A$1="Leitfähigkeit",$A22/($E$1*B$4)+$E$2,$E$1*($A22/B$4)+$E$2)</f>
        <v>0.742857142857142971</v>
      </c>
      <c r="C22" s="45">
        <f>IF($A$1="Leitfähigkeit",$A22/($E$1*C$4)+$E$2,$E$1*($A22/C$4)+$E$2)</f>
        <v>0.528571428571429003</v>
      </c>
      <c r="D22" s="45">
        <f>IF($A$1="Leitfähigkeit",$A22/($E$1*D$4)+$E$2,$E$1*($A22/D$4)+$E$2)</f>
        <v>0.421428571428571974</v>
      </c>
      <c r="E22" s="45">
        <f>IF($A$1="Leitfähigkeit",$A22/($E$1*E$4)+$E$2,$E$1*($A22/E$4)+$E$2)</f>
        <v>0.314285714285714013</v>
      </c>
      <c r="F22" s="45">
        <f>IF($A$1="Leitfähigkeit",$A22/($E$1*F$4)+$E$2,$E$1*($A22/F$4)+$E$2)</f>
        <v>0.228571428571429003</v>
      </c>
      <c r="G22" s="45">
        <f>IF($A$1="Leitfähigkeit",$A22/($E$1*G$4)+$E$2,$E$1*($A22/G$4)+$E$2)</f>
        <v>0.180357142857142989</v>
      </c>
      <c r="H22" s="45">
        <f>IF($A$1="Leitfähigkeit",$A22/($E$1*H$4)+$E$2,$E$1*($A22/H$4)+$E$2)</f>
        <v>0.153571428571429003</v>
      </c>
      <c r="I22" s="45">
        <f>IF($A$1="Leitfähigkeit",$A22/($E$1*I$4)+$E$2,$E$1*($A22/I$4)+$E$2)</f>
        <v>0.132142857142857006</v>
      </c>
      <c r="J22" s="45">
        <f>IF($A$1="Leitfähigkeit",$A22/($E$1*J$4)+$E$2,$E$1*($A22/J$4)+$E$2)</f>
        <v>0.120089285714285987</v>
      </c>
      <c r="K22" s="45">
        <f>IF($A$1="Leitfähigkeit",$A22/($E$1*K$4)+$E$2,$E$1*($A22/K$4)+$E$2)</f>
        <v>0.112857142857143011</v>
      </c>
    </row>
    <row r="23" spans="1:11" ht="19.85" customHeight="1">
      <c r="A23" s="41" t="n">
        <v>19</v>
      </c>
      <c r="B23" s="42">
        <f>IF($A$1="Leitfähigkeit",$A23/($E$1*B$4)+$E$2,$E$1*($A23/B$4)+$E$2)</f>
        <v>0.778571428571429003</v>
      </c>
      <c r="C23" s="42">
        <f>IF($A$1="Leitfähigkeit",$A23/($E$1*C$4)+$E$2,$E$1*($A23/C$4)+$E$2)</f>
        <v>0.552380952380952017</v>
      </c>
      <c r="D23" s="42">
        <f>IF($A$1="Leitfähigkeit",$A23/($E$1*D$4)+$E$2,$E$1*($A23/D$4)+$E$2)</f>
        <v>0.439285714285713969</v>
      </c>
      <c r="E23" s="42">
        <f>IF($A$1="Leitfähigkeit",$A23/($E$1*E$4)+$E$2,$E$1*($A23/E$4)+$E$2)</f>
        <v>0.326190476190475964</v>
      </c>
      <c r="F23" s="42">
        <f>IF($A$1="Leitfähigkeit",$A23/($E$1*F$4)+$E$2,$E$1*($A23/F$4)+$E$2)</f>
        <v>0.235714285714285987</v>
      </c>
      <c r="G23" s="42">
        <f>IF($A$1="Leitfähigkeit",$A23/($E$1*G$4)+$E$2,$E$1*($A23/G$4)+$E$2)</f>
        <v>0.184821428571429003</v>
      </c>
      <c r="H23" s="42">
        <f>IF($A$1="Leitfähigkeit",$A23/($E$1*H$4)+$E$2,$E$1*($A23/H$4)+$E$2)</f>
        <v>0.15654761904761898</v>
      </c>
      <c r="I23" s="42">
        <f>IF($A$1="Leitfähigkeit",$A23/($E$1*I$4)+$E$2,$E$1*($A23/I$4)+$E$2)</f>
        <v>0.133928571428570997</v>
      </c>
      <c r="J23" s="42">
        <f>IF($A$1="Leitfähigkeit",$A23/($E$1*J$4)+$E$2,$E$1*($A23/J$4)+$E$2)</f>
        <v>0.121205357142857006</v>
      </c>
      <c r="K23" s="42">
        <f>IF($A$1="Leitfähigkeit",$A23/($E$1*K$4)+$E$2,$E$1*($A23/K$4)+$E$2)</f>
        <v>0.113571428571429012</v>
      </c>
    </row>
    <row r="24" spans="1:11" ht="19.85" customHeight="1">
      <c r="A24" s="44" t="n">
        <v>20</v>
      </c>
      <c r="B24" s="45">
        <f>IF($A$1="Leitfähigkeit",$A24/($E$1*B$4)+$E$2,$E$1*($A24/B$4)+$E$2)</f>
        <v>0.81428571428571388</v>
      </c>
      <c r="C24" s="45">
        <f>IF($A$1="Leitfähigkeit",$A24/($E$1*C$4)+$E$2,$E$1*($A24/C$4)+$E$2)</f>
        <v>0.576190476190476009</v>
      </c>
      <c r="D24" s="45">
        <f>IF($A$1="Leitfähigkeit",$A24/($E$1*D$4)+$E$2,$E$1*($A24/D$4)+$E$2)</f>
        <v>0.457142857142857029</v>
      </c>
      <c r="E24" s="45">
        <f>IF($A$1="Leitfähigkeit",$A24/($E$1*E$4)+$E$2,$E$1*($A24/E$4)+$E$2)</f>
        <v>0.338095238095238004</v>
      </c>
      <c r="F24" s="45">
        <f>IF($A$1="Leitfähigkeit",$A24/($E$1*F$4)+$E$2,$E$1*($A24/F$4)+$E$2)</f>
        <v>0.242857142857142971</v>
      </c>
      <c r="G24" s="45">
        <f>IF($A$1="Leitfähigkeit",$A24/($E$1*G$4)+$E$2,$E$1*($A24/G$4)+$E$2)</f>
        <v>0.189285714285714022</v>
      </c>
      <c r="H24" s="45">
        <f>IF($A$1="Leitfähigkeit",$A24/($E$1*H$4)+$E$2,$E$1*($A24/H$4)+$E$2)</f>
        <v>0.159523809523810023</v>
      </c>
      <c r="I24" s="45">
        <f>IF($A$1="Leitfähigkeit",$A24/($E$1*I$4)+$E$2,$E$1*($A24/I$4)+$E$2)</f>
        <v>0.135714285714286009</v>
      </c>
      <c r="J24" s="45">
        <f>IF($A$1="Leitfähigkeit",$A24/($E$1*J$4)+$E$2,$E$1*($A24/J$4)+$E$2)</f>
        <v>0.122321428571429003</v>
      </c>
      <c r="K24" s="45">
        <f>IF($A$1="Leitfähigkeit",$A24/($E$1*K$4)+$E$2,$E$1*($A24/K$4)+$E$2)</f>
        <v>0.114285714285714013</v>
      </c>
    </row>
    <row r="25" spans="1:11" ht="19.85" customHeight="1">
      <c r="A25" s="41" t="n">
        <v>21</v>
      </c>
      <c r="B25" s="42">
        <f>IF($A$1="Leitfähigkeit",$A25/($E$1*B$4)+$E$2,$E$1*($A25/B$4)+$E$2)</f>
        <v>0.85</v>
      </c>
      <c r="C25" s="42">
        <f>IF($A$1="Leitfähigkeit",$A25/($E$1*C$4)+$E$2,$E$1*($A25/C$4)+$E$2)</f>
        <v>0.6</v>
      </c>
      <c r="D25" s="42">
        <f>IF($A$1="Leitfähigkeit",$A25/($E$1*D$4)+$E$2,$E$1*($A25/D$4)+$E$2)</f>
        <v>0.475</v>
      </c>
      <c r="E25" s="42">
        <f>IF($A$1="Leitfähigkeit",$A25/($E$1*E$4)+$E$2,$E$1*($A25/E$4)+$E$2)</f>
        <v>0.35</v>
      </c>
      <c r="F25" s="42">
        <f>IF($A$1="Leitfähigkeit",$A25/($E$1*F$4)+$E$2,$E$1*($A25/F$4)+$E$2)</f>
        <v>0.25</v>
      </c>
      <c r="G25" s="42">
        <f>IF($A$1="Leitfähigkeit",$A25/($E$1*G$4)+$E$2,$E$1*($A25/G$4)+$E$2)</f>
        <v>0.19375</v>
      </c>
      <c r="H25" s="42">
        <f>IF($A$1="Leitfähigkeit",$A25/($E$1*H$4)+$E$2,$E$1*($A25/H$4)+$E$2)</f>
        <v>0.1625</v>
      </c>
      <c r="I25" s="42">
        <f>IF($A$1="Leitfähigkeit",$A25/($E$1*I$4)+$E$2,$E$1*($A25/I$4)+$E$2)</f>
        <v>0.1375</v>
      </c>
      <c r="J25" s="42">
        <f>IF($A$1="Leitfähigkeit",$A25/($E$1*J$4)+$E$2,$E$1*($A25/J$4)+$E$2)</f>
        <v>0.1234375</v>
      </c>
      <c r="K25" s="42">
        <f>IF($A$1="Leitfähigkeit",$A25/($E$1*K$4)+$E$2,$E$1*($A25/K$4)+$E$2)</f>
        <v>0.115000000000000013</v>
      </c>
    </row>
    <row r="26" spans="1:11" ht="19.85" customHeight="1">
      <c r="A26" s="44" t="n">
        <v>22</v>
      </c>
      <c r="B26" s="45">
        <f>IF($A$1="Leitfähigkeit",$A26/($E$1*B$4)+$E$2,$E$1*($A26/B$4)+$E$2)</f>
        <v>0.885714285714285943</v>
      </c>
      <c r="C26" s="45">
        <f>IF($A$1="Leitfähigkeit",$A26/($E$1*C$4)+$E$2,$E$1*($A26/C$4)+$E$2)</f>
        <v>0.62380952380952408</v>
      </c>
      <c r="D26" s="45">
        <f>IF($A$1="Leitfähigkeit",$A26/($E$1*D$4)+$E$2,$E$1*($A26/D$4)+$E$2)</f>
        <v>0.492857142857142971</v>
      </c>
      <c r="E26" s="45">
        <f>IF($A$1="Leitfähigkeit",$A26/($E$1*E$4)+$E$2,$E$1*($A26/E$4)+$E$2)</f>
        <v>0.361904761904761996</v>
      </c>
      <c r="F26" s="45">
        <f>IF($A$1="Leitfähigkeit",$A26/($E$1*F$4)+$E$2,$E$1*($A26/F$4)+$E$2)</f>
        <v>0.257142857142857029</v>
      </c>
      <c r="G26" s="45">
        <f>IF($A$1="Leitfähigkeit",$A26/($E$1*G$4)+$E$2,$E$1*($A26/G$4)+$E$2)</f>
        <v>0.198214285714286014</v>
      </c>
      <c r="H26" s="45">
        <f>IF($A$1="Leitfähigkeit",$A26/($E$1*H$4)+$E$2,$E$1*($A26/H$4)+$E$2)</f>
        <v>0.165476190476189995</v>
      </c>
      <c r="I26" s="45">
        <f>IF($A$1="Leitfähigkeit",$A26/($E$1*I$4)+$E$2,$E$1*($A26/I$4)+$E$2)</f>
        <v>0.139285714285714013</v>
      </c>
      <c r="J26" s="45">
        <f>IF($A$1="Leitfähigkeit",$A26/($E$1*J$4)+$E$2,$E$1*($A26/J$4)+$E$2)</f>
        <v>0.124553571428570997</v>
      </c>
      <c r="K26" s="45">
        <f>IF($A$1="Leitfähigkeit",$A26/($E$1*K$4)+$E$2,$E$1*($A26/K$4)+$E$2)</f>
        <v>0.115714285714286014</v>
      </c>
    </row>
    <row r="27" spans="1:11" ht="19.85" customHeight="1">
      <c r="A27" s="41" t="n">
        <v>23</v>
      </c>
      <c r="B27" s="42">
        <f>IF($A$1="Leitfähigkeit",$A27/($E$1*B$4)+$E$2,$E$1*($A27/B$4)+$E$2)</f>
        <v>0.921428571428572063</v>
      </c>
      <c r="C27" s="42">
        <f>IF($A$1="Leitfähigkeit",$A27/($E$1*C$4)+$E$2,$E$1*($A27/C$4)+$E$2)</f>
        <v>0.647619047619047983</v>
      </c>
      <c r="D27" s="42">
        <f>IF($A$1="Leitfähigkeit",$A27/($E$1*D$4)+$E$2,$E$1*($A27/D$4)+$E$2)</f>
        <v>0.510714285714286031</v>
      </c>
      <c r="E27" s="42">
        <f>IF($A$1="Leitfähigkeit",$A27/($E$1*E$4)+$E$2,$E$1*($A27/E$4)+$E$2)</f>
        <v>0.373809523809523991</v>
      </c>
      <c r="F27" s="42">
        <f>IF($A$1="Leitfähigkeit",$A27/($E$1*F$4)+$E$2,$E$1*($A27/F$4)+$E$2)</f>
        <v>0.264285714285714013</v>
      </c>
      <c r="G27" s="42">
        <f>IF($A$1="Leitfähigkeit",$A27/($E$1*G$4)+$E$2,$E$1*($A27/G$4)+$E$2)</f>
        <v>0.202678571428570997</v>
      </c>
      <c r="H27" s="42">
        <f>IF($A$1="Leitfähigkeit",$A27/($E$1*H$4)+$E$2,$E$1*($A27/H$4)+$E$2)</f>
        <v>0.168452380952381002</v>
      </c>
      <c r="I27" s="42">
        <f>IF($A$1="Leitfähigkeit",$A27/($E$1*I$4)+$E$2,$E$1*($A27/I$4)+$E$2)</f>
        <v>0.141071428571428985</v>
      </c>
      <c r="J27" s="42">
        <f>IF($A$1="Leitfähigkeit",$A27/($E$1*J$4)+$E$2,$E$1*($A27/J$4)+$E$2)</f>
        <v>0.125669642857142994</v>
      </c>
      <c r="K27" s="42">
        <f>IF($A$1="Leitfähigkeit",$A27/($E$1*K$4)+$E$2,$E$1*($A27/K$4)+$E$2)</f>
        <v>0.116428571428571015</v>
      </c>
    </row>
    <row r="28" spans="1:22" ht="19.85" customHeight="1">
      <c r="A28" s="44" t="n">
        <v>24</v>
      </c>
      <c r="B28" s="45">
        <f>IF($A$1="Leitfähigkeit",$A28/($E$1*B$4)+$E$2,$E$1*($A28/B$4)+$E$2)</f>
        <v>0.95714285714285694</v>
      </c>
      <c r="C28" s="45">
        <f>IF($A$1="Leitfähigkeit",$A28/($E$1*C$4)+$E$2,$E$1*($A28/C$4)+$E$2)</f>
        <v>0.671428571428572063</v>
      </c>
      <c r="D28" s="45">
        <f>IF($A$1="Leitfähigkeit",$A28/($E$1*D$4)+$E$2,$E$1*($A28/D$4)+$E$2)</f>
        <v>0.528571428571429003</v>
      </c>
      <c r="E28" s="45">
        <f>IF($A$1="Leitfähigkeit",$A28/($E$1*E$4)+$E$2,$E$1*($A28/E$4)+$E$2)</f>
        <v>0.385714285714286031</v>
      </c>
      <c r="F28" s="45">
        <f>IF($A$1="Leitfähigkeit",$A28/($E$1*F$4)+$E$2,$E$1*($A28/F$4)+$E$2)</f>
        <v>0.271428571428570997</v>
      </c>
      <c r="G28" s="45">
        <f>IF($A$1="Leitfähigkeit",$A28/($E$1*G$4)+$E$2,$E$1*($A28/G$4)+$E$2)</f>
        <v>0.207142857142856984</v>
      </c>
      <c r="H28" s="45">
        <f>IF($A$1="Leitfähigkeit",$A28/($E$1*H$4)+$E$2,$E$1*($A28/H$4)+$E$2)</f>
        <v>0.171428571428571015</v>
      </c>
      <c r="I28" s="45">
        <f>IF($A$1="Leitfähigkeit",$A28/($E$1*I$4)+$E$2,$E$1*($A28/I$4)+$E$2)</f>
        <v>0.142857142857142989</v>
      </c>
      <c r="J28" s="45">
        <f>IF($A$1="Leitfähigkeit",$A28/($E$1*J$4)+$E$2,$E$1*($A28/J$4)+$E$2)</f>
        <v>0.126785714285714013</v>
      </c>
      <c r="K28" s="45">
        <f>IF($A$1="Leitfähigkeit",$A28/($E$1*K$4)+$E$2,$E$1*($A28/K$4)+$E$2)</f>
        <v>0.117142857142856993</v>
      </c>
      <c r="M28"/>
      <c r="O28"/>
      <c r="P28"/>
      <c r="R28"/>
      <c r="S28"/>
      <c r="U28"/>
      <c r="V28"/>
    </row>
    <row r="29" spans="1:22" ht="19.85" customHeight="1">
      <c r="A29" s="41" t="n">
        <v>25</v>
      </c>
      <c r="B29" s="42">
        <f>IF($A$1="Leitfähigkeit",$A29/($E$1*B$4)+$E$2,$E$1*($A29/B$4)+$E$2)</f>
        <v>0.99285714285714306</v>
      </c>
      <c r="C29" s="42">
        <f>IF($A$1="Leitfähigkeit",$A29/($E$1*C$4)+$E$2,$E$1*($A29/C$4)+$E$2)</f>
        <v>0.695238095238094989</v>
      </c>
      <c r="D29" s="42">
        <f>IF($A$1="Leitfähigkeit",$A29/($E$1*D$4)+$E$2,$E$1*($A29/D$4)+$E$2)</f>
        <v>0.546428571428572063</v>
      </c>
      <c r="E29" s="42">
        <f>IF($A$1="Leitfähigkeit",$A29/($E$1*E$4)+$E$2,$E$1*($A29/E$4)+$E$2)</f>
        <v>0.397619047619047983</v>
      </c>
      <c r="F29" s="42">
        <f>IF($A$1="Leitfähigkeit",$A29/($E$1*F$4)+$E$2,$E$1*($A29/F$4)+$E$2)</f>
        <v>0.278571428571429003</v>
      </c>
      <c r="G29" s="42">
        <f>IF($A$1="Leitfähigkeit",$A29/($E$1*G$4)+$E$2,$E$1*($A29/G$4)+$E$2)</f>
        <v>0.211607142857142971</v>
      </c>
      <c r="H29" s="42">
        <f>IF($A$1="Leitfähigkeit",$A29/($E$1*H$4)+$E$2,$E$1*($A29/H$4)+$E$2)</f>
        <v>0.174404761904761996</v>
      </c>
      <c r="I29" s="42">
        <f>IF($A$1="Leitfähigkeit",$A29/($E$1*I$4)+$E$2,$E$1*($A29/I$4)+$E$2)</f>
        <v>0.144642857142856984</v>
      </c>
      <c r="J29" s="42">
        <f>IF($A$1="Leitfähigkeit",$A29/($E$1*J$4)+$E$2,$E$1*($A29/J$4)+$E$2)</f>
        <v>0.127901785714286009</v>
      </c>
      <c r="K29" s="42">
        <f>IF($A$1="Leitfähigkeit",$A29/($E$1*K$4)+$E$2,$E$1*($A29/K$4)+$E$2)</f>
        <v>0.117857142857142994</v>
      </c>
      <c r="M29"/>
      <c r="O29"/>
      <c r="P29"/>
      <c r="R29"/>
      <c r="S29"/>
      <c r="U29"/>
      <c r="V29"/>
    </row>
    <row r="30" spans="1:22" ht="19.85" customHeight="1">
      <c r="A30" s="44" t="n">
        <v>26</v>
      </c>
      <c r="B30" s="45">
        <f>IF($A$1="Leitfähigkeit",$A30/($E$1*B$4)+$E$2,$E$1*($A30/B$4)+$E$2)</f>
        <v>1.02857142857143002</v>
      </c>
      <c r="C30" s="45">
        <f>IF($A$1="Leitfähigkeit",$A30/($E$1*C$4)+$E$2,$E$1*($A30/C$4)+$E$2)</f>
        <v>0.719047619047619069</v>
      </c>
      <c r="D30" s="45">
        <f>IF($A$1="Leitfähigkeit",$A30/($E$1*D$4)+$E$2,$E$1*($A30/D$4)+$E$2)</f>
        <v>0.564285714285713969</v>
      </c>
      <c r="E30" s="45">
        <f>IF($A$1="Leitfähigkeit",$A30/($E$1*E$4)+$E$2,$E$1*($A30/E$4)+$E$2)</f>
        <v>0.409523809523810023</v>
      </c>
      <c r="F30" s="45">
        <f>IF($A$1="Leitfähigkeit",$A30/($E$1*F$4)+$E$2,$E$1*($A30/F$4)+$E$2)</f>
        <v>0.285714285714285978</v>
      </c>
      <c r="G30" s="45">
        <f>IF($A$1="Leitfähigkeit",$A30/($E$1*G$4)+$E$2,$E$1*($A30/G$4)+$E$2)</f>
        <v>0.216071428571429003</v>
      </c>
      <c r="H30" s="45">
        <f>IF($A$1="Leitfähigkeit",$A30/($E$1*H$4)+$E$2,$E$1*($A30/H$4)+$E$2)</f>
        <v>0.177380952380951999</v>
      </c>
      <c r="I30" s="45">
        <f>IF($A$1="Leitfähigkeit",$A30/($E$1*I$4)+$E$2,$E$1*($A30/I$4)+$E$2)</f>
        <v>0.146428571428570997</v>
      </c>
      <c r="J30" s="45">
        <f>IF($A$1="Leitfähigkeit",$A30/($E$1*J$4)+$E$2,$E$1*($A30/J$4)+$E$2)</f>
        <v>0.129017857142856984</v>
      </c>
      <c r="K30" s="45">
        <f>IF($A$1="Leitfähigkeit",$A30/($E$1*K$4)+$E$2,$E$1*($A30/K$4)+$E$2)</f>
        <v>0.118571428571428994</v>
      </c>
      <c r="M30"/>
      <c r="O30"/>
      <c r="P30"/>
      <c r="R30"/>
      <c r="S30"/>
      <c r="U30"/>
      <c r="V30"/>
    </row>
    <row r="31" spans="1:22" ht="19.85" customHeight="1">
      <c r="A31" s="41" t="n">
        <v>27</v>
      </c>
      <c r="B31" s="42">
        <f>IF($A$1="Leitfähigkeit",$A31/($E$1*B$4)+$E$2,$E$1*($A31/B$4)+$E$2)</f>
        <v>1.06428571428571006</v>
      </c>
      <c r="C31" s="42">
        <f>IF($A$1="Leitfähigkeit",$A31/($E$1*C$4)+$E$2,$E$1*($A31/C$4)+$E$2)</f>
        <v>0.742857142857142971</v>
      </c>
      <c r="D31" s="42">
        <f>IF($A$1="Leitfähigkeit",$A31/($E$1*D$4)+$E$2,$E$1*($A31/D$4)+$E$2)</f>
        <v>0.58214285714285694</v>
      </c>
      <c r="E31" s="42">
        <f>IF($A$1="Leitfähigkeit",$A31/($E$1*E$4)+$E$2,$E$1*($A31/E$4)+$E$2)</f>
        <v>0.421428571428571974</v>
      </c>
      <c r="F31" s="42">
        <f>IF($A$1="Leitfähigkeit",$A31/($E$1*F$4)+$E$2,$E$1*($A31/F$4)+$E$2)</f>
        <v>0.292857142857142971</v>
      </c>
      <c r="G31" s="42">
        <f>IF($A$1="Leitfähigkeit",$A31/($E$1*G$4)+$E$2,$E$1*($A31/G$4)+$E$2)</f>
        <v>0.220535714285714013</v>
      </c>
      <c r="H31" s="42">
        <f>IF($A$1="Leitfähigkeit",$A31/($E$1*H$4)+$E$2,$E$1*($A31/H$4)+$E$2)</f>
        <v>0.180357142857142989</v>
      </c>
      <c r="I31" s="42">
        <f>IF($A$1="Leitfähigkeit",$A31/($E$1*I$4)+$E$2,$E$1*($A31/I$4)+$E$2)</f>
        <v>0.148214285714285987</v>
      </c>
      <c r="J31" s="42">
        <f>IF($A$1="Leitfähigkeit",$A31/($E$1*J$4)+$E$2,$E$1*($A31/J$4)+$E$2)</f>
        <v>0.130133928571429003</v>
      </c>
      <c r="K31" s="42">
        <f>IF($A$1="Leitfähigkeit",$A31/($E$1*K$4)+$E$2,$E$1*($A31/K$4)+$E$2)</f>
        <v>0.119285714285713995</v>
      </c>
      <c r="M31"/>
      <c r="O31"/>
      <c r="P31"/>
      <c r="R31"/>
      <c r="S31"/>
      <c r="U31"/>
      <c r="V31"/>
    </row>
    <row r="32" spans="1:11" ht="19.85" customHeight="1">
      <c r="A32" s="44" t="n">
        <v>28</v>
      </c>
      <c r="B32" s="45">
        <f>IF($A$1="Leitfähigkeit",$A32/($E$1*B$4)+$E$2,$E$1*($A32/B$4)+$E$2)</f>
        <v>1.10000000000000009</v>
      </c>
      <c r="C32" s="45">
        <f>IF($A$1="Leitfähigkeit",$A32/($E$1*C$4)+$E$2,$E$1*($A32/C$4)+$E$2)</f>
        <v>0.766666666666667052</v>
      </c>
      <c r="D32" s="45">
        <f>IF($A$1="Leitfähigkeit",$A32/($E$1*D$4)+$E$2,$E$1*($A32/D$4)+$E$2)</f>
        <v>0.6</v>
      </c>
      <c r="E32" s="45">
        <f>IF($A$1="Leitfähigkeit",$A32/($E$1*E$4)+$E$2,$E$1*($A32/E$4)+$E$2)</f>
        <v>0.433333333333333037</v>
      </c>
      <c r="F32" s="45">
        <f>IF($A$1="Leitfähigkeit",$A32/($E$1*F$4)+$E$2,$E$1*($A32/F$4)+$E$2)</f>
        <v>0.3</v>
      </c>
      <c r="G32" s="45">
        <f>IF($A$1="Leitfähigkeit",$A32/($E$1*G$4)+$E$2,$E$1*($A32/G$4)+$E$2)</f>
        <v>0.225</v>
      </c>
      <c r="H32" s="45">
        <f>IF($A$1="Leitfähigkeit",$A32/($E$1*H$4)+$E$2,$E$1*($A32/H$4)+$E$2)</f>
        <v>0.183333333333333002</v>
      </c>
      <c r="I32" s="45">
        <f>IF($A$1="Leitfähigkeit",$A32/($E$1*I$4)+$E$2,$E$1*($A32/I$4)+$E$2)</f>
        <v>0.15</v>
      </c>
      <c r="J32" s="45">
        <f>IF($A$1="Leitfähigkeit",$A32/($E$1*J$4)+$E$2,$E$1*($A32/J$4)+$E$2)</f>
        <v>0.13125</v>
      </c>
      <c r="K32" s="45">
        <f>IF($A$1="Leitfähigkeit",$A32/($E$1*K$4)+$E$2,$E$1*($A32/K$4)+$E$2)</f>
        <v>0.119999999999999996</v>
      </c>
    </row>
    <row r="33" spans="1:11" ht="19.85" customHeight="1">
      <c r="A33" s="41" t="n">
        <v>29</v>
      </c>
      <c r="B33" s="42">
        <f>IF($A$1="Leitfähigkeit",$A33/($E$1*B$4)+$E$2,$E$1*($A33/B$4)+$E$2)</f>
        <v>1.1357142857142899</v>
      </c>
      <c r="C33" s="42">
        <f>IF($A$1="Leitfähigkeit",$A33/($E$1*C$4)+$E$2,$E$1*($A33/C$4)+$E$2)</f>
        <v>0.790476190476191043</v>
      </c>
      <c r="D33" s="42">
        <f>IF($A$1="Leitfähigkeit",$A33/($E$1*D$4)+$E$2,$E$1*($A33/D$4)+$E$2)</f>
        <v>0.617857142857142971</v>
      </c>
      <c r="E33" s="42">
        <f>IF($A$1="Leitfähigkeit",$A33/($E$1*E$4)+$E$2,$E$1*($A33/E$4)+$E$2)</f>
        <v>0.445238095238094989</v>
      </c>
      <c r="F33" s="42">
        <f>IF($A$1="Leitfähigkeit",$A33/($E$1*F$4)+$E$2,$E$1*($A33/F$4)+$E$2)</f>
        <v>0.307142857142856984</v>
      </c>
      <c r="G33" s="42">
        <f>IF($A$1="Leitfähigkeit",$A33/($E$1*G$4)+$E$2,$E$1*($A33/G$4)+$E$2)</f>
        <v>0.229464285714286031</v>
      </c>
      <c r="H33" s="42">
        <f>IF($A$1="Leitfähigkeit",$A33/($E$1*H$4)+$E$2,$E$1*($A33/H$4)+$E$2)</f>
        <v>0.186309523809524009</v>
      </c>
      <c r="I33" s="42">
        <f>IF($A$1="Leitfähigkeit",$A33/($E$1*I$4)+$E$2,$E$1*($A33/I$4)+$E$2)</f>
        <v>0.151785714285713986</v>
      </c>
      <c r="J33" s="42">
        <f>IF($A$1="Leitfähigkeit",$A33/($E$1*J$4)+$E$2,$E$1*($A33/J$4)+$E$2)</f>
        <v>0.132366071428571019</v>
      </c>
      <c r="K33" s="42">
        <f>IF($A$1="Leitfähigkeit",$A33/($E$1*K$4)+$E$2,$E$1*($A33/K$4)+$E$2)</f>
        <v>0.120714285714285996</v>
      </c>
    </row>
    <row r="34" spans="1:11" ht="19.85" customHeight="1">
      <c r="A34" s="44" t="n">
        <v>30</v>
      </c>
      <c r="B34" s="45">
        <f>IF($A$1="Leitfähigkeit",$A34/($E$1*B$4)+$E$2,$E$1*($A34/B$4)+$E$2)</f>
        <v>1.17142857142856993</v>
      </c>
      <c r="C34" s="45">
        <f>IF($A$1="Leitfähigkeit",$A34/($E$1*C$4)+$E$2,$E$1*($A34/C$4)+$E$2)</f>
        <v>0.81428571428571388</v>
      </c>
      <c r="D34" s="45">
        <f>IF($A$1="Leitfähigkeit",$A34/($E$1*D$4)+$E$2,$E$1*($A34/D$4)+$E$2)</f>
        <v>0.635714285714286031</v>
      </c>
      <c r="E34" s="45">
        <f>IF($A$1="Leitfähigkeit",$A34/($E$1*E$4)+$E$2,$E$1*($A34/E$4)+$E$2)</f>
        <v>0.457142857142857029</v>
      </c>
      <c r="F34" s="45">
        <f>IF($A$1="Leitfähigkeit",$A34/($E$1*F$4)+$E$2,$E$1*($A34/F$4)+$E$2)</f>
        <v>0.314285714285714013</v>
      </c>
      <c r="G34" s="45">
        <f>IF($A$1="Leitfähigkeit",$A34/($E$1*G$4)+$E$2,$E$1*($A34/G$4)+$E$2)</f>
        <v>0.233928571428570997</v>
      </c>
      <c r="H34" s="45">
        <f>IF($A$1="Leitfähigkeit",$A34/($E$1*H$4)+$E$2,$E$1*($A34/H$4)+$E$2)</f>
        <v>0.189285714285714022</v>
      </c>
      <c r="I34" s="45">
        <f>IF($A$1="Leitfähigkeit",$A34/($E$1*I$4)+$E$2,$E$1*($A34/I$4)+$E$2)</f>
        <v>0.153571428571429003</v>
      </c>
      <c r="J34" s="45">
        <f>IF($A$1="Leitfähigkeit",$A34/($E$1*J$4)+$E$2,$E$1*($A34/J$4)+$E$2)</f>
        <v>0.133482142857142994</v>
      </c>
      <c r="K34" s="45">
        <f>IF($A$1="Leitfähigkeit",$A34/($E$1*K$4)+$E$2,$E$1*($A34/K$4)+$E$2)</f>
        <v>0.121428571428570997</v>
      </c>
    </row>
    <row r="35" spans="1:11" ht="19.85" customHeight="1">
      <c r="A35" s="41" t="n">
        <v>31</v>
      </c>
      <c r="B35" s="42">
        <f>IF($A$1="Leitfähigkeit",$A35/($E$1*B$4)+$E$2,$E$1*($A35/B$4)+$E$2)</f>
        <v>1.20714285714285996</v>
      </c>
      <c r="C35" s="42">
        <f>IF($A$1="Leitfähigkeit",$A35/($E$1*C$4)+$E$2,$E$1*($A35/C$4)+$E$2)</f>
        <v>0.83809523809523796</v>
      </c>
      <c r="D35" s="42">
        <f>IF($A$1="Leitfähigkeit",$A35/($E$1*D$4)+$E$2,$E$1*($A35/D$4)+$E$2)</f>
        <v>0.653571428571429003</v>
      </c>
      <c r="E35" s="42">
        <f>IF($A$1="Leitfähigkeit",$A35/($E$1*E$4)+$E$2,$E$1*($A35/E$4)+$E$2)</f>
        <v>0.46904761904761898</v>
      </c>
      <c r="F35" s="42">
        <f>IF($A$1="Leitfähigkeit",$A35/($E$1*F$4)+$E$2,$E$1*($A35/F$4)+$E$2)</f>
        <v>0.321428571428570997</v>
      </c>
      <c r="G35" s="42">
        <f>IF($A$1="Leitfähigkeit",$A35/($E$1*G$4)+$E$2,$E$1*($A35/G$4)+$E$2)</f>
        <v>0.238392857142856984</v>
      </c>
      <c r="H35" s="42">
        <f>IF($A$1="Leitfähigkeit",$A35/($E$1*H$4)+$E$2,$E$1*($A35/H$4)+$E$2)</f>
        <v>0.192261904761904994</v>
      </c>
      <c r="I35" s="42">
        <f>IF($A$1="Leitfähigkeit",$A35/($E$1*I$4)+$E$2,$E$1*($A35/I$4)+$E$2)</f>
        <v>0.155357142857142989</v>
      </c>
      <c r="J35" s="42">
        <f>IF($A$1="Leitfähigkeit",$A35/($E$1*J$4)+$E$2,$E$1*($A35/J$4)+$E$2)</f>
        <v>0.134598214285714013</v>
      </c>
      <c r="K35" s="42">
        <f>IF($A$1="Leitfähigkeit",$A35/($E$1*K$4)+$E$2,$E$1*($A35/K$4)+$E$2)</f>
        <v>0.122142857142856998</v>
      </c>
    </row>
    <row r="36" spans="1:11" ht="19.85" customHeight="1">
      <c r="A36" s="44" t="n">
        <v>32</v>
      </c>
      <c r="B36" s="45">
        <f>IF($A$1="Leitfähigkeit",$A36/($E$1*B$4)+$E$2,$E$1*($A36/B$4)+$E$2)</f>
        <v>1.24285714285714</v>
      </c>
      <c r="C36" s="45">
        <f>IF($A$1="Leitfähigkeit",$A36/($E$1*C$4)+$E$2,$E$1*($A36/C$4)+$E$2)</f>
        <v>0.86190476190476204</v>
      </c>
      <c r="D36" s="45">
        <f>IF($A$1="Leitfähigkeit",$A36/($E$1*D$4)+$E$2,$E$1*($A36/D$4)+$E$2)</f>
        <v>0.671428571428572063</v>
      </c>
      <c r="E36" s="45">
        <f>IF($A$1="Leitfähigkeit",$A36/($E$1*E$4)+$E$2,$E$1*($A36/E$4)+$E$2)</f>
        <v>0.48095238095238102</v>
      </c>
      <c r="F36" s="45">
        <f>IF($A$1="Leitfähigkeit",$A36/($E$1*F$4)+$E$2,$E$1*($A36/F$4)+$E$2)</f>
        <v>0.328571428571429003</v>
      </c>
      <c r="G36" s="45">
        <f>IF($A$1="Leitfähigkeit",$A36/($E$1*G$4)+$E$2,$E$1*($A36/G$4)+$E$2)</f>
        <v>0.242857142857142971</v>
      </c>
      <c r="H36" s="45">
        <f>IF($A$1="Leitfähigkeit",$A36/($E$1*H$4)+$E$2,$E$1*($A36/H$4)+$E$2)</f>
        <v>0.195238095238094989</v>
      </c>
      <c r="I36" s="45">
        <f>IF($A$1="Leitfähigkeit",$A36/($E$1*I$4)+$E$2,$E$1*($A36/I$4)+$E$2)</f>
        <v>0.157142857142857011</v>
      </c>
      <c r="J36" s="45">
        <f>IF($A$1="Leitfähigkeit",$A36/($E$1*J$4)+$E$2,$E$1*($A36/J$4)+$E$2)</f>
        <v>0.135714285714286009</v>
      </c>
      <c r="K36" s="45">
        <f>IF($A$1="Leitfähigkeit",$A36/($E$1*K$4)+$E$2,$E$1*($A36/K$4)+$E$2)</f>
        <v>0.122857142857142998</v>
      </c>
    </row>
    <row r="37" spans="1:11" ht="19.85" customHeight="1">
      <c r="A37" s="41" t="n">
        <v>33</v>
      </c>
      <c r="B37" s="42">
        <f>IF($A$1="Leitfähigkeit",$A37/($E$1*B$4)+$E$2,$E$1*($A37/B$4)+$E$2)</f>
        <v>1.27857142857143002</v>
      </c>
      <c r="C37" s="42">
        <f>IF($A$1="Leitfähigkeit",$A37/($E$1*C$4)+$E$2,$E$1*($A37/C$4)+$E$2)</f>
        <v>0.885714285714285943</v>
      </c>
      <c r="D37" s="42">
        <f>IF($A$1="Leitfähigkeit",$A37/($E$1*D$4)+$E$2,$E$1*($A37/D$4)+$E$2)</f>
        <v>0.689285714285713969</v>
      </c>
      <c r="E37" s="42">
        <f>IF($A$1="Leitfähigkeit",$A37/($E$1*E$4)+$E$2,$E$1*($A37/E$4)+$E$2)</f>
        <v>0.492857142857142971</v>
      </c>
      <c r="F37" s="42">
        <f>IF($A$1="Leitfähigkeit",$A37/($E$1*F$4)+$E$2,$E$1*($A37/F$4)+$E$2)</f>
        <v>0.335714285714286031</v>
      </c>
      <c r="G37" s="42">
        <f>IF($A$1="Leitfähigkeit",$A37/($E$1*G$4)+$E$2,$E$1*($A37/G$4)+$E$2)</f>
        <v>0.247321428571429003</v>
      </c>
      <c r="H37" s="42">
        <f>IF($A$1="Leitfähigkeit",$A37/($E$1*H$4)+$E$2,$E$1*($A37/H$4)+$E$2)</f>
        <v>0.198214285714286014</v>
      </c>
      <c r="I37" s="42">
        <f>IF($A$1="Leitfähigkeit",$A37/($E$1*I$4)+$E$2,$E$1*($A37/I$4)+$E$2)</f>
        <v>0.158928571428570997</v>
      </c>
      <c r="J37" s="42">
        <f>IF($A$1="Leitfähigkeit",$A37/($E$1*J$4)+$E$2,$E$1*($A37/J$4)+$E$2)</f>
        <v>0.136830357142856984</v>
      </c>
      <c r="K37" s="42">
        <f>IF($A$1="Leitfähigkeit",$A37/($E$1*K$4)+$E$2,$E$1*($A37/K$4)+$E$2)</f>
        <v>0.123571428571428998</v>
      </c>
    </row>
    <row r="38" spans="1:11" ht="19.85" customHeight="1">
      <c r="A38" s="44" t="n">
        <v>34</v>
      </c>
      <c r="B38" s="45">
        <f>IF($A$1="Leitfähigkeit",$A38/($E$1*B$4)+$E$2,$E$1*($A38/B$4)+$E$2)</f>
        <v>1.31428571428571006</v>
      </c>
      <c r="C38" s="45">
        <f>IF($A$1="Leitfähigkeit",$A38/($E$1*C$4)+$E$2,$E$1*($A38/C$4)+$E$2)</f>
        <v>0.909523809523810023</v>
      </c>
      <c r="D38" s="45">
        <f>IF($A$1="Leitfähigkeit",$A38/($E$1*D$4)+$E$2,$E$1*($A38/D$4)+$E$2)</f>
        <v>0.70714285714285694</v>
      </c>
      <c r="E38" s="45">
        <f>IF($A$1="Leitfähigkeit",$A38/($E$1*E$4)+$E$2,$E$1*($A38/E$4)+$E$2)</f>
        <v>0.504761904761904923</v>
      </c>
      <c r="F38" s="45">
        <f>IF($A$1="Leitfähigkeit",$A38/($E$1*F$4)+$E$2,$E$1*($A38/F$4)+$E$2)</f>
        <v>0.342857142857143016</v>
      </c>
      <c r="G38" s="45">
        <f>IF($A$1="Leitfähigkeit",$A38/($E$1*G$4)+$E$2,$E$1*($A38/G$4)+$E$2)</f>
        <v>0.251785714285714013</v>
      </c>
      <c r="H38" s="45">
        <f>IF($A$1="Leitfähigkeit",$A38/($E$1*H$4)+$E$2,$E$1*($A38/H$4)+$E$2)</f>
        <v>0.201190476190476009</v>
      </c>
      <c r="I38" s="45">
        <f>IF($A$1="Leitfähigkeit",$A38/($E$1*I$4)+$E$2,$E$1*($A38/I$4)+$E$2)</f>
        <v>0.160714285714286014</v>
      </c>
      <c r="J38" s="45">
        <f>IF($A$1="Leitfähigkeit",$A38/($E$1*J$4)+$E$2,$E$1*($A38/J$4)+$E$2)</f>
        <v>0.137946428571429003</v>
      </c>
      <c r="K38" s="45">
        <f>IF($A$1="Leitfähigkeit",$A38/($E$1*K$4)+$E$2,$E$1*($A38/K$4)+$E$2)</f>
        <v>0.124285714285714</v>
      </c>
    </row>
    <row r="39" spans="1:11" ht="19.85" customHeight="1">
      <c r="A39" s="41" t="n">
        <v>35</v>
      </c>
      <c r="B39" s="42">
        <f>IF($A$1="Leitfähigkeit",$A39/($E$1*B$4)+$E$2,$E$1*($A39/B$4)+$E$2)</f>
        <v>1.35000000000000009</v>
      </c>
      <c r="C39" s="42">
        <f>IF($A$1="Leitfähigkeit",$A39/($E$1*C$4)+$E$2,$E$1*($A39/C$4)+$E$2)</f>
        <v>0.933333333333333925</v>
      </c>
      <c r="D39" s="42">
        <f>IF($A$1="Leitfähigkeit",$A39/($E$1*D$4)+$E$2,$E$1*($A39/D$4)+$E$2)</f>
        <v>0.725</v>
      </c>
      <c r="E39" s="42">
        <f>IF($A$1="Leitfähigkeit",$A39/($E$1*E$4)+$E$2,$E$1*($A39/E$4)+$E$2)</f>
        <v>0.516666666666667052</v>
      </c>
      <c r="F39" s="42">
        <f>IF($A$1="Leitfähigkeit",$A39/($E$1*F$4)+$E$2,$E$1*($A39/F$4)+$E$2)</f>
        <v>0.35</v>
      </c>
      <c r="G39" s="42">
        <f>IF($A$1="Leitfähigkeit",$A39/($E$1*G$4)+$E$2,$E$1*($A39/G$4)+$E$2)</f>
        <v>0.25625</v>
      </c>
      <c r="H39" s="42">
        <f>IF($A$1="Leitfähigkeit",$A39/($E$1*H$4)+$E$2,$E$1*($A39/H$4)+$E$2)</f>
        <v>0.204166666666667007</v>
      </c>
      <c r="I39" s="42">
        <f>IF($A$1="Leitfähigkeit",$A39/($E$1*I$4)+$E$2,$E$1*($A39/I$4)+$E$2)</f>
        <v>0.1625</v>
      </c>
      <c r="J39" s="42">
        <f>IF($A$1="Leitfähigkeit",$A39/($E$1*J$4)+$E$2,$E$1*($A39/J$4)+$E$2)</f>
        <v>0.1390625</v>
      </c>
      <c r="K39" s="42">
        <f>IF($A$1="Leitfähigkeit",$A39/($E$1*K$4)+$E$2,$E$1*($A39/K$4)+$E$2)</f>
        <v>0.125</v>
      </c>
    </row>
    <row r="40" spans="1:11" ht="19.85" customHeight="1">
      <c r="A40" s="44" t="n">
        <v>36</v>
      </c>
      <c r="B40" s="45">
        <f>IF($A$1="Leitfähigkeit",$A40/($E$1*B$4)+$E$2,$E$1*($A40/B$4)+$E$2)</f>
        <v>1.38571428571428989</v>
      </c>
      <c r="C40" s="45">
        <f>IF($A$1="Leitfähigkeit",$A40/($E$1*C$4)+$E$2,$E$1*($A40/C$4)+$E$2)</f>
        <v>0.95714285714285694</v>
      </c>
      <c r="D40" s="45">
        <f>IF($A$1="Leitfähigkeit",$A40/($E$1*D$4)+$E$2,$E$1*($A40/D$4)+$E$2)</f>
        <v>0.742857142857142971</v>
      </c>
      <c r="E40" s="45">
        <f>IF($A$1="Leitfähigkeit",$A40/($E$1*E$4)+$E$2,$E$1*($A40/E$4)+$E$2)</f>
        <v>0.528571428571429003</v>
      </c>
      <c r="F40" s="45">
        <f>IF($A$1="Leitfähigkeit",$A40/($E$1*F$4)+$E$2,$E$1*($A40/F$4)+$E$2)</f>
        <v>0.357142857142856984</v>
      </c>
      <c r="G40" s="45">
        <f>IF($A$1="Leitfähigkeit",$A40/($E$1*G$4)+$E$2,$E$1*($A40/G$4)+$E$2)</f>
        <v>0.260714285714286031</v>
      </c>
      <c r="H40" s="45">
        <f>IF($A$1="Leitfähigkeit",$A40/($E$1*H$4)+$E$2,$E$1*($A40/H$4)+$E$2)</f>
        <v>0.207142857142856984</v>
      </c>
      <c r="I40" s="45">
        <f>IF($A$1="Leitfähigkeit",$A40/($E$1*I$4)+$E$2,$E$1*($A40/I$4)+$E$2)</f>
        <v>0.164285714285714013</v>
      </c>
      <c r="J40" s="45">
        <f>IF($A$1="Leitfähigkeit",$A40/($E$1*J$4)+$E$2,$E$1*($A40/J$4)+$E$2)</f>
        <v>0.140178571428571015</v>
      </c>
      <c r="K40" s="45">
        <f>IF($A$1="Leitfähigkeit",$A40/($E$1*K$4)+$E$2,$E$1*($A40/K$4)+$E$2)</f>
        <v>0.125714285714286</v>
      </c>
    </row>
    <row r="41" spans="1:11" ht="19.85" customHeight="1">
      <c r="A41" s="41" t="n">
        <v>37</v>
      </c>
      <c r="B41" s="42">
        <f>IF($A$1="Leitfähigkeit",$A41/($E$1*B$4)+$E$2,$E$1*($A41/B$4)+$E$2)</f>
        <v>1.42142857142856993</v>
      </c>
      <c r="C41" s="42">
        <f>IF($A$1="Leitfähigkeit",$A41/($E$1*C$4)+$E$2,$E$1*($A41/C$4)+$E$2)</f>
        <v>0.98095238095238102</v>
      </c>
      <c r="D41" s="42">
        <f>IF($A$1="Leitfähigkeit",$A41/($E$1*D$4)+$E$2,$E$1*($A41/D$4)+$E$2)</f>
        <v>0.760714285714286031</v>
      </c>
      <c r="E41" s="42">
        <f>IF($A$1="Leitfähigkeit",$A41/($E$1*E$4)+$E$2,$E$1*($A41/E$4)+$E$2)</f>
        <v>0.540476190476191043</v>
      </c>
      <c r="F41" s="42">
        <f>IF($A$1="Leitfähigkeit",$A41/($E$1*F$4)+$E$2,$E$1*($A41/F$4)+$E$2)</f>
        <v>0.364285714285713969</v>
      </c>
      <c r="G41" s="42">
        <f>IF($A$1="Leitfähigkeit",$A41/($E$1*G$4)+$E$2,$E$1*($A41/G$4)+$E$2)</f>
        <v>0.265178571428570997</v>
      </c>
      <c r="H41" s="42">
        <f>IF($A$1="Leitfähigkeit",$A41/($E$1*H$4)+$E$2,$E$1*($A41/H$4)+$E$2)</f>
        <v>0.210119047619048027</v>
      </c>
      <c r="I41" s="42">
        <f>IF($A$1="Leitfähigkeit",$A41/($E$1*I$4)+$E$2,$E$1*($A41/I$4)+$E$2)</f>
        <v>0.166071428571429003</v>
      </c>
      <c r="J41" s="42">
        <f>IF($A$1="Leitfähigkeit",$A41/($E$1*J$4)+$E$2,$E$1*($A41/J$4)+$E$2)</f>
        <v>0.141294642857142989</v>
      </c>
      <c r="K41" s="42">
        <f>IF($A$1="Leitfähigkeit",$A41/($E$1*K$4)+$E$2,$E$1*($A41/K$4)+$E$2)</f>
        <v>0.126428571428571002</v>
      </c>
    </row>
    <row r="42" spans="1:11" ht="19.85" customHeight="1">
      <c r="A42" s="44" t="n">
        <v>38</v>
      </c>
      <c r="B42" s="45">
        <f>IF($A$1="Leitfähigkeit",$A42/($E$1*B$4)+$E$2,$E$1*($A42/B$4)+$E$2)</f>
        <v>1.45714285714285996</v>
      </c>
      <c r="C42" s="45">
        <f>IF($A$1="Leitfähigkeit",$A42/($E$1*C$4)+$E$2,$E$1*($A42/C$4)+$E$2)</f>
        <v>1.00476190476191007</v>
      </c>
      <c r="D42" s="45">
        <f>IF($A$1="Leitfähigkeit",$A42/($E$1*D$4)+$E$2,$E$1*($A42/D$4)+$E$2)</f>
        <v>0.778571428571429003</v>
      </c>
      <c r="E42" s="45">
        <f>IF($A$1="Leitfähigkeit",$A42/($E$1*E$4)+$E$2,$E$1*($A42/E$4)+$E$2)</f>
        <v>0.552380952380952017</v>
      </c>
      <c r="F42" s="45">
        <f>IF($A$1="Leitfähigkeit",$A42/($E$1*F$4)+$E$2,$E$1*($A42/F$4)+$E$2)</f>
        <v>0.371428571428570997</v>
      </c>
      <c r="G42" s="45">
        <f>IF($A$1="Leitfähigkeit",$A42/($E$1*G$4)+$E$2,$E$1*($A42/G$4)+$E$2)</f>
        <v>0.269642857142857029</v>
      </c>
      <c r="H42" s="45">
        <f>IF($A$1="Leitfähigkeit",$A42/($E$1*H$4)+$E$2,$E$1*($A42/H$4)+$E$2)</f>
        <v>0.213095238095238004</v>
      </c>
      <c r="I42" s="45">
        <f>IF($A$1="Leitfähigkeit",$A42/($E$1*I$4)+$E$2,$E$1*($A42/I$4)+$E$2)</f>
        <v>0.167857142857143016</v>
      </c>
      <c r="J42" s="45">
        <f>IF($A$1="Leitfähigkeit",$A42/($E$1*J$4)+$E$2,$E$1*($A42/J$4)+$E$2)</f>
        <v>0.142410714285714013</v>
      </c>
      <c r="K42" s="45">
        <f>IF($A$1="Leitfähigkeit",$A42/($E$1*K$4)+$E$2,$E$1*($A42/K$4)+$E$2)</f>
        <v>0.127142857142857002</v>
      </c>
    </row>
    <row r="43" spans="1:11" ht="19.85" customHeight="1">
      <c r="A43" s="41" t="n">
        <v>39</v>
      </c>
      <c r="B43" s="42">
        <f>IF($A$1="Leitfähigkeit",$A43/($E$1*B$4)+$E$2,$E$1*($A43/B$4)+$E$2)</f>
        <v>1.49285714285714004</v>
      </c>
      <c r="C43" s="42">
        <f>IF($A$1="Leitfähigkeit",$A43/($E$1*C$4)+$E$2,$E$1*($A43/C$4)+$E$2)</f>
        <v>1.02857142857143002</v>
      </c>
      <c r="D43" s="42">
        <f>IF($A$1="Leitfähigkeit",$A43/($E$1*D$4)+$E$2,$E$1*($A43/D$4)+$E$2)</f>
        <v>0.796428571428572063</v>
      </c>
      <c r="E43" s="42">
        <f>IF($A$1="Leitfähigkeit",$A43/($E$1*E$4)+$E$2,$E$1*($A43/E$4)+$E$2)</f>
        <v>0.564285714285713969</v>
      </c>
      <c r="F43" s="42">
        <f>IF($A$1="Leitfähigkeit",$A43/($E$1*F$4)+$E$2,$E$1*($A43/F$4)+$E$2)</f>
        <v>0.378571428571429003</v>
      </c>
      <c r="G43" s="42">
        <f>IF($A$1="Leitfähigkeit",$A43/($E$1*G$4)+$E$2,$E$1*($A43/G$4)+$E$2)</f>
        <v>0.274107142857142971</v>
      </c>
      <c r="H43" s="42">
        <f>IF($A$1="Leitfähigkeit",$A43/($E$1*H$4)+$E$2,$E$1*($A43/H$4)+$E$2)</f>
        <v>0.216071428571429003</v>
      </c>
      <c r="I43" s="42">
        <f>IF($A$1="Leitfähigkeit",$A43/($E$1*I$4)+$E$2,$E$1*($A43/I$4)+$E$2)</f>
        <v>0.169642857142857011</v>
      </c>
      <c r="J43" s="42">
        <f>IF($A$1="Leitfähigkeit",$A43/($E$1*J$4)+$E$2,$E$1*($A43/J$4)+$E$2)</f>
        <v>0.143526785714286014</v>
      </c>
      <c r="K43" s="42">
        <f>IF($A$1="Leitfähigkeit",$A43/($E$1*K$4)+$E$2,$E$1*($A43/K$4)+$E$2)</f>
        <v>0.127857142857143002</v>
      </c>
    </row>
    <row r="44" spans="1:11" ht="19.85" customHeight="1">
      <c r="A44" s="44" t="n">
        <v>40</v>
      </c>
      <c r="B44" s="45">
        <f>IF($A$1="Leitfähigkeit",$A44/($E$1*B$4)+$E$2,$E$1*($A44/B$4)+$E$2)</f>
        <v>1.52857142857143007</v>
      </c>
      <c r="C44" s="45">
        <f>IF($A$1="Leitfähigkeit",$A44/($E$1*C$4)+$E$2,$E$1*($A44/C$4)+$E$2)</f>
        <v>1.05238095238094997</v>
      </c>
      <c r="D44" s="45">
        <f>IF($A$1="Leitfähigkeit",$A44/($E$1*D$4)+$E$2,$E$1*($A44/D$4)+$E$2)</f>
        <v>0.81428571428571388</v>
      </c>
      <c r="E44" s="45">
        <f>IF($A$1="Leitfähigkeit",$A44/($E$1*E$4)+$E$2,$E$1*($A44/E$4)+$E$2)</f>
        <v>0.576190476190476009</v>
      </c>
      <c r="F44" s="45">
        <f>IF($A$1="Leitfähigkeit",$A44/($E$1*F$4)+$E$2,$E$1*($A44/F$4)+$E$2)</f>
        <v>0.385714285714286031</v>
      </c>
      <c r="G44" s="45">
        <f>IF($A$1="Leitfähigkeit",$A44/($E$1*G$4)+$E$2,$E$1*($A44/G$4)+$E$2)</f>
        <v>0.278571428571429003</v>
      </c>
      <c r="H44" s="45">
        <f>IF($A$1="Leitfähigkeit",$A44/($E$1*H$4)+$E$2,$E$1*($A44/H$4)+$E$2)</f>
        <v>0.21904761904761898</v>
      </c>
      <c r="I44" s="45">
        <f>IF($A$1="Leitfähigkeit",$A44/($E$1*I$4)+$E$2,$E$1*($A44/I$4)+$E$2)</f>
        <v>0.171428571428571015</v>
      </c>
      <c r="J44" s="45">
        <f>IF($A$1="Leitfähigkeit",$A44/($E$1*J$4)+$E$2,$E$1*($A44/J$4)+$E$2)</f>
        <v>0.144642857142856984</v>
      </c>
      <c r="K44" s="45">
        <f>IF($A$1="Leitfähigkeit",$A44/($E$1*K$4)+$E$2,$E$1*($A44/K$4)+$E$2)</f>
        <v>0.128571428571429003</v>
      </c>
    </row>
    <row r="45" spans="1:11" ht="19.85" customHeight="1">
      <c r="A45" s="41" t="n">
        <v>41</v>
      </c>
      <c r="B45" s="42">
        <f>IF($A$1="Leitfähigkeit",$A45/($E$1*B$4)+$E$2,$E$1*($A45/B$4)+$E$2)</f>
        <v>1.56428571428571006</v>
      </c>
      <c r="C45" s="42">
        <f>IF($A$1="Leitfähigkeit",$A45/($E$1*C$4)+$E$2,$E$1*($A45/C$4)+$E$2)</f>
        <v>1.07619047619047992</v>
      </c>
      <c r="D45" s="42">
        <f>IF($A$1="Leitfähigkeit",$A45/($E$1*D$4)+$E$2,$E$1*($A45/D$4)+$E$2)</f>
        <v>0.83214285714285694</v>
      </c>
      <c r="E45" s="42">
        <f>IF($A$1="Leitfähigkeit",$A45/($E$1*E$4)+$E$2,$E$1*($A45/E$4)+$E$2)</f>
        <v>0.58809523809523796</v>
      </c>
      <c r="F45" s="42">
        <f>IF($A$1="Leitfähigkeit",$A45/($E$1*F$4)+$E$2,$E$1*($A45/F$4)+$E$2)</f>
        <v>0.392857142857143025</v>
      </c>
      <c r="G45" s="42">
        <f>IF($A$1="Leitfähigkeit",$A45/($E$1*G$4)+$E$2,$E$1*($A45/G$4)+$E$2)</f>
        <v>0.283035714285714022</v>
      </c>
      <c r="H45" s="42">
        <f>IF($A$1="Leitfähigkeit",$A45/($E$1*H$4)+$E$2,$E$1*($A45/H$4)+$E$2)</f>
        <v>0.222023809523810023</v>
      </c>
      <c r="I45" s="42">
        <f>IF($A$1="Leitfähigkeit",$A45/($E$1*I$4)+$E$2,$E$1*($A45/I$4)+$E$2)</f>
        <v>0.173214285714285987</v>
      </c>
      <c r="J45" s="42">
        <f>IF($A$1="Leitfähigkeit",$A45/($E$1*J$4)+$E$2,$E$1*($A45/J$4)+$E$2)</f>
        <v>0.145758928571429003</v>
      </c>
      <c r="K45" s="42">
        <f>IF($A$1="Leitfähigkeit",$A45/($E$1*K$4)+$E$2,$E$1*($A45/K$4)+$E$2)</f>
        <v>0.129285714285714004</v>
      </c>
    </row>
    <row r="46" spans="1:11" ht="19.85" customHeight="1">
      <c r="A46" s="44" t="n">
        <v>42</v>
      </c>
      <c r="B46" s="45">
        <f>IF($A$1="Leitfähigkeit",$A46/($E$1*B$4)+$E$2,$E$1*($A46/B$4)+$E$2)</f>
        <v>1.60000000000000009</v>
      </c>
      <c r="C46" s="45">
        <f>IF($A$1="Leitfähigkeit",$A46/($E$1*C$4)+$E$2,$E$1*($A46/C$4)+$E$2)</f>
        <v>1.10000000000000009</v>
      </c>
      <c r="D46" s="45">
        <f>IF($A$1="Leitfähigkeit",$A46/($E$1*D$4)+$E$2,$E$1*($A46/D$4)+$E$2)</f>
        <v>0.85</v>
      </c>
      <c r="E46" s="45">
        <f>IF($A$1="Leitfähigkeit",$A46/($E$1*E$4)+$E$2,$E$1*($A46/E$4)+$E$2)</f>
        <v>0.6</v>
      </c>
      <c r="F46" s="45">
        <f>IF($A$1="Leitfähigkeit",$A46/($E$1*F$4)+$E$2,$E$1*($A46/F$4)+$E$2)</f>
        <v>0.4</v>
      </c>
      <c r="G46" s="45">
        <f>IF($A$1="Leitfähigkeit",$A46/($E$1*G$4)+$E$2,$E$1*($A46/G$4)+$E$2)</f>
        <v>0.2875</v>
      </c>
      <c r="H46" s="45">
        <f>IF($A$1="Leitfähigkeit",$A46/($E$1*H$4)+$E$2,$E$1*($A46/H$4)+$E$2)</f>
        <v>0.225</v>
      </c>
      <c r="I46" s="45">
        <f>IF($A$1="Leitfähigkeit",$A46/($E$1*I$4)+$E$2,$E$1*($A46/I$4)+$E$2)</f>
        <v>0.175</v>
      </c>
      <c r="J46" s="45">
        <f>IF($A$1="Leitfähigkeit",$A46/($E$1*J$4)+$E$2,$E$1*($A46/J$4)+$E$2)</f>
        <v>0.146875</v>
      </c>
      <c r="K46" s="45">
        <f>IF($A$1="Leitfähigkeit",$A46/($E$1*K$4)+$E$2,$E$1*($A46/K$4)+$E$2)</f>
        <v>0.130000000000000004</v>
      </c>
    </row>
    <row r="47" spans="1:11" ht="19.85" customHeight="1">
      <c r="A47" s="41" t="n">
        <v>43</v>
      </c>
      <c r="B47" s="42">
        <f>IF($A$1="Leitfähigkeit",$A47/($E$1*B$4)+$E$2,$E$1*($A47/B$4)+$E$2)</f>
        <v>1.63571428571428985</v>
      </c>
      <c r="C47" s="42">
        <f>IF($A$1="Leitfähigkeit",$A47/($E$1*C$4)+$E$2,$E$1*($A47/C$4)+$E$2)</f>
        <v>1.12380952380952004</v>
      </c>
      <c r="D47" s="42">
        <f>IF($A$1="Leitfähigkeit",$A47/($E$1*D$4)+$E$2,$E$1*($A47/D$4)+$E$2)</f>
        <v>0.86785714285714306</v>
      </c>
      <c r="E47" s="42">
        <f>IF($A$1="Leitfähigkeit",$A47/($E$1*E$4)+$E$2,$E$1*($A47/E$4)+$E$2)</f>
        <v>0.611904761904761951</v>
      </c>
      <c r="F47" s="42">
        <f>IF($A$1="Leitfähigkeit",$A47/($E$1*F$4)+$E$2,$E$1*($A47/F$4)+$E$2)</f>
        <v>0.40714285714285694</v>
      </c>
      <c r="G47" s="42">
        <f>IF($A$1="Leitfähigkeit",$A47/($E$1*G$4)+$E$2,$E$1*($A47/G$4)+$E$2)</f>
        <v>0.291964285714286031</v>
      </c>
      <c r="H47" s="42">
        <f>IF($A$1="Leitfähigkeit",$A47/($E$1*H$4)+$E$2,$E$1*($A47/H$4)+$E$2)</f>
        <v>0.227976190476189977</v>
      </c>
      <c r="I47" s="42">
        <f>IF($A$1="Leitfähigkeit",$A47/($E$1*I$4)+$E$2,$E$1*($A47/I$4)+$E$2)</f>
        <v>0.176785714285713986</v>
      </c>
      <c r="J47" s="42">
        <f>IF($A$1="Leitfähigkeit",$A47/($E$1*J$4)+$E$2,$E$1*($A47/J$4)+$E$2)</f>
        <v>0.147991071428571015</v>
      </c>
      <c r="K47" s="42">
        <f>IF($A$1="Leitfähigkeit",$A47/($E$1*K$4)+$E$2,$E$1*($A47/K$4)+$E$2)</f>
        <v>0.130714285714286005</v>
      </c>
    </row>
    <row r="48" spans="1:11" ht="19.85" customHeight="1">
      <c r="A48" s="44" t="n">
        <v>44</v>
      </c>
      <c r="B48" s="45">
        <f>IF($A$1="Leitfähigkeit",$A48/($E$1*B$4)+$E$2,$E$1*($A48/B$4)+$E$2)</f>
        <v>1.67142857142856993</v>
      </c>
      <c r="C48" s="45">
        <f>IF($A$1="Leitfähigkeit",$A48/($E$1*C$4)+$E$2,$E$1*($A48/C$4)+$E$2)</f>
        <v>1.14761904761904998</v>
      </c>
      <c r="D48" s="45">
        <f>IF($A$1="Leitfähigkeit",$A48/($E$1*D$4)+$E$2,$E$1*($A48/D$4)+$E$2)</f>
        <v>0.885714285714285943</v>
      </c>
      <c r="E48" s="45">
        <f>IF($A$1="Leitfähigkeit",$A48/($E$1*E$4)+$E$2,$E$1*($A48/E$4)+$E$2)</f>
        <v>0.62380952380952408</v>
      </c>
      <c r="F48" s="45">
        <f>IF($A$1="Leitfähigkeit",$A48/($E$1*F$4)+$E$2,$E$1*($A48/F$4)+$E$2)</f>
        <v>0.414285714285713969</v>
      </c>
      <c r="G48" s="45">
        <f>IF($A$1="Leitfähigkeit",$A48/($E$1*G$4)+$E$2,$E$1*($A48/G$4)+$E$2)</f>
        <v>0.296428571428570997</v>
      </c>
      <c r="H48" s="45">
        <f>IF($A$1="Leitfähigkeit",$A48/($E$1*H$4)+$E$2,$E$1*($A48/H$4)+$E$2)</f>
        <v>0.230952380952380976</v>
      </c>
      <c r="I48" s="45">
        <f>IF($A$1="Leitfähigkeit",$A48/($E$1*I$4)+$E$2,$E$1*($A48/I$4)+$E$2)</f>
        <v>0.178571428571429003</v>
      </c>
      <c r="J48" s="45">
        <f>IF($A$1="Leitfähigkeit",$A48/($E$1*J$4)+$E$2,$E$1*($A48/J$4)+$E$2)</f>
        <v>0.149107142857142989</v>
      </c>
      <c r="K48" s="45">
        <f>IF($A$1="Leitfähigkeit",$A48/($E$1*K$4)+$E$2,$E$1*($A48/K$4)+$E$2)</f>
        <v>0.131428571428571006</v>
      </c>
    </row>
    <row r="49" spans="1:11" ht="19.85" customHeight="1">
      <c r="A49" s="41" t="n">
        <v>45</v>
      </c>
      <c r="B49" s="42">
        <f>IF($A$1="Leitfähigkeit",$A49/($E$1*B$4)+$E$2,$E$1*($A49/B$4)+$E$2)</f>
        <v>1.70714285714285996</v>
      </c>
      <c r="C49" s="42">
        <f>IF($A$1="Leitfähigkeit",$A49/($E$1*C$4)+$E$2,$E$1*($A49/C$4)+$E$2)</f>
        <v>1.17142857142856993</v>
      </c>
      <c r="D49" s="42">
        <f>IF($A$1="Leitfähigkeit",$A49/($E$1*D$4)+$E$2,$E$1*($A49/D$4)+$E$2)</f>
        <v>0.903571428571429003</v>
      </c>
      <c r="E49" s="42">
        <f>IF($A$1="Leitfähigkeit",$A49/($E$1*E$4)+$E$2,$E$1*($A49/E$4)+$E$2)</f>
        <v>0.635714285714286031</v>
      </c>
      <c r="F49" s="42">
        <f>IF($A$1="Leitfähigkeit",$A49/($E$1*F$4)+$E$2,$E$1*($A49/F$4)+$E$2)</f>
        <v>0.421428571428571974</v>
      </c>
      <c r="G49" s="42">
        <f>IF($A$1="Leitfähigkeit",$A49/($E$1*G$4)+$E$2,$E$1*($A49/G$4)+$E$2)</f>
        <v>0.300892857142857029</v>
      </c>
      <c r="H49" s="42">
        <f>IF($A$1="Leitfähigkeit",$A49/($E$1*H$4)+$E$2,$E$1*($A49/H$4)+$E$2)</f>
        <v>0.233928571428570997</v>
      </c>
      <c r="I49" s="42">
        <f>IF($A$1="Leitfähigkeit",$A49/($E$1*I$4)+$E$2,$E$1*($A49/I$4)+$E$2)</f>
        <v>0.180357142857142989</v>
      </c>
      <c r="J49" s="42">
        <f>IF($A$1="Leitfähigkeit",$A49/($E$1*J$4)+$E$2,$E$1*($A49/J$4)+$E$2)</f>
        <v>0.150223214285714013</v>
      </c>
      <c r="K49" s="42">
        <f>IF($A$1="Leitfähigkeit",$A49/($E$1*K$4)+$E$2,$E$1*($A49/K$4)+$E$2)</f>
        <v>0.132142857142857006</v>
      </c>
    </row>
    <row r="50" spans="1:11" ht="19.85" customHeight="1">
      <c r="A50" s="44" t="n">
        <v>46</v>
      </c>
      <c r="B50" s="45">
        <f>IF($A$1="Leitfähigkeit",$A50/($E$1*B$4)+$E$2,$E$1*($A50/B$4)+$E$2)</f>
        <v>1.74285714285714004</v>
      </c>
      <c r="C50" s="45">
        <f>IF($A$1="Leitfähigkeit",$A50/($E$1*C$4)+$E$2,$E$1*($A50/C$4)+$E$2)</f>
        <v>1.19523809523810009</v>
      </c>
      <c r="D50" s="45">
        <f>IF($A$1="Leitfähigkeit",$A50/($E$1*D$4)+$E$2,$E$1*($A50/D$4)+$E$2)</f>
        <v>0.921428571428572063</v>
      </c>
      <c r="E50" s="45">
        <f>IF($A$1="Leitfähigkeit",$A50/($E$1*E$4)+$E$2,$E$1*($A50/E$4)+$E$2)</f>
        <v>0.647619047619047983</v>
      </c>
      <c r="F50" s="45">
        <f>IF($A$1="Leitfähigkeit",$A50/($E$1*F$4)+$E$2,$E$1*($A50/F$4)+$E$2)</f>
        <v>0.428571428571429003</v>
      </c>
      <c r="G50" s="45">
        <f>IF($A$1="Leitfähigkeit",$A50/($E$1*G$4)+$E$2,$E$1*($A50/G$4)+$E$2)</f>
        <v>0.305357142857142971</v>
      </c>
      <c r="H50" s="45">
        <f>IF($A$1="Leitfähigkeit",$A50/($E$1*H$4)+$E$2,$E$1*($A50/H$4)+$E$2)</f>
        <v>0.236904761904761996</v>
      </c>
      <c r="I50" s="45">
        <f>IF($A$1="Leitfähigkeit",$A50/($E$1*I$4)+$E$2,$E$1*($A50/I$4)+$E$2)</f>
        <v>0.182142857142856975</v>
      </c>
      <c r="J50" s="45">
        <f>IF($A$1="Leitfähigkeit",$A50/($E$1*J$4)+$E$2,$E$1*($A50/J$4)+$E$2)</f>
        <v>0.151339285714286014</v>
      </c>
      <c r="K50" s="45">
        <f>IF($A$1="Leitfähigkeit",$A50/($E$1*K$4)+$E$2,$E$1*($A50/K$4)+$E$2)</f>
        <v>0.132857142857143007</v>
      </c>
    </row>
    <row r="51" spans="1:11" ht="19.85" customHeight="1">
      <c r="A51" s="41" t="n">
        <v>47</v>
      </c>
      <c r="B51" s="42">
        <f>IF($A$1="Leitfähigkeit",$A51/($E$1*B$4)+$E$2,$E$1*($A51/B$4)+$E$2)</f>
        <v>1.77857142857143007</v>
      </c>
      <c r="C51" s="42">
        <f>IF($A$1="Leitfähigkeit",$A51/($E$1*C$4)+$E$2,$E$1*($A51/C$4)+$E$2)</f>
        <v>1.21904761904762005</v>
      </c>
      <c r="D51" s="42">
        <f>IF($A$1="Leitfähigkeit",$A51/($E$1*D$4)+$E$2,$E$1*($A51/D$4)+$E$2)</f>
        <v>0.93928571428571388</v>
      </c>
      <c r="E51" s="42">
        <f>IF($A$1="Leitfähigkeit",$A51/($E$1*E$4)+$E$2,$E$1*($A51/E$4)+$E$2)</f>
        <v>0.659523809523809934</v>
      </c>
      <c r="F51" s="42">
        <f>IF($A$1="Leitfähigkeit",$A51/($E$1*F$4)+$E$2,$E$1*($A51/F$4)+$E$2)</f>
        <v>0.435714285714286031</v>
      </c>
      <c r="G51" s="42">
        <f>IF($A$1="Leitfähigkeit",$A51/($E$1*G$4)+$E$2,$E$1*($A51/G$4)+$E$2)</f>
        <v>0.309821428571429003</v>
      </c>
      <c r="H51" s="42">
        <f>IF($A$1="Leitfähigkeit",$A51/($E$1*H$4)+$E$2,$E$1*($A51/H$4)+$E$2)</f>
        <v>0.239880952380952017</v>
      </c>
      <c r="I51" s="42">
        <f>IF($A$1="Leitfähigkeit",$A51/($E$1*I$4)+$E$2,$E$1*($A51/I$4)+$E$2)</f>
        <v>0.183928571428570997</v>
      </c>
      <c r="J51" s="42">
        <f>IF($A$1="Leitfähigkeit",$A51/($E$1*J$4)+$E$2,$E$1*($A51/J$4)+$E$2)</f>
        <v>0.152455357142856984</v>
      </c>
      <c r="K51" s="42">
        <f>IF($A$1="Leitfähigkeit",$A51/($E$1*K$4)+$E$2,$E$1*($A51/K$4)+$E$2)</f>
        <v>0.133571428571429007</v>
      </c>
    </row>
    <row r="52" spans="1:11" ht="19.85" customHeight="1">
      <c r="A52" s="44" t="n">
        <v>48</v>
      </c>
      <c r="B52" s="45">
        <f>IF($A$1="Leitfähigkeit",$A52/($E$1*B$4)+$E$2,$E$1*($A52/B$4)+$E$2)</f>
        <v>1.81428571428570997</v>
      </c>
      <c r="C52" s="45">
        <f>IF($A$1="Leitfähigkeit",$A52/($E$1*C$4)+$E$2,$E$1*($A52/C$4)+$E$2)</f>
        <v>1.24285714285714</v>
      </c>
      <c r="D52" s="45">
        <f>IF($A$1="Leitfähigkeit",$A52/($E$1*D$4)+$E$2,$E$1*($A52/D$4)+$E$2)</f>
        <v>0.95714285714285694</v>
      </c>
      <c r="E52" s="45">
        <f>IF($A$1="Leitfähigkeit",$A52/($E$1*E$4)+$E$2,$E$1*($A52/E$4)+$E$2)</f>
        <v>0.671428571428572063</v>
      </c>
      <c r="F52" s="45">
        <f>IF($A$1="Leitfähigkeit",$A52/($E$1*F$4)+$E$2,$E$1*($A52/F$4)+$E$2)</f>
        <v>0.442857142857142971</v>
      </c>
      <c r="G52" s="45">
        <f>IF($A$1="Leitfähigkeit",$A52/($E$1*G$4)+$E$2,$E$1*($A52/G$4)+$E$2)</f>
        <v>0.314285714285714013</v>
      </c>
      <c r="H52" s="45">
        <f>IF($A$1="Leitfähigkeit",$A52/($E$1*H$4)+$E$2,$E$1*($A52/H$4)+$E$2)</f>
        <v>0.242857142857142971</v>
      </c>
      <c r="I52" s="45">
        <f>IF($A$1="Leitfähigkeit",$A52/($E$1*I$4)+$E$2,$E$1*($A52/I$4)+$E$2)</f>
        <v>0.185714285714285978</v>
      </c>
      <c r="J52" s="45">
        <f>IF($A$1="Leitfähigkeit",$A52/($E$1*J$4)+$E$2,$E$1*($A52/J$4)+$E$2)</f>
        <v>0.153571428571429003</v>
      </c>
      <c r="K52" s="45">
        <f>IF($A$1="Leitfähigkeit",$A52/($E$1*K$4)+$E$2,$E$1*($A52/K$4)+$E$2)</f>
        <v>0.134285714285714008</v>
      </c>
    </row>
    <row r="53" spans="1:11" ht="19.85" customHeight="1">
      <c r="A53" s="41" t="n">
        <v>49</v>
      </c>
      <c r="B53" s="42">
        <f>IF($A$1="Leitfähigkeit",$A53/($E$1*B$4)+$E$2,$E$1*($A53/B$4)+$E$2)</f>
        <v>1.85</v>
      </c>
      <c r="C53" s="42">
        <f>IF($A$1="Leitfähigkeit",$A53/($E$1*C$4)+$E$2,$E$1*($A53/C$4)+$E$2)</f>
        <v>1.26666666666666994</v>
      </c>
      <c r="D53" s="42">
        <f>IF($A$1="Leitfähigkeit",$A53/($E$1*D$4)+$E$2,$E$1*($A53/D$4)+$E$2)</f>
        <v>0.975</v>
      </c>
      <c r="E53" s="42">
        <f>IF($A$1="Leitfähigkeit",$A53/($E$1*E$4)+$E$2,$E$1*($A53/E$4)+$E$2)</f>
        <v>0.683333333333333037</v>
      </c>
      <c r="F53" s="42">
        <f>IF($A$1="Leitfähigkeit",$A53/($E$1*F$4)+$E$2,$E$1*($A53/F$4)+$E$2)</f>
        <v>0.45</v>
      </c>
      <c r="G53" s="42">
        <f>IF($A$1="Leitfähigkeit",$A53/($E$1*G$4)+$E$2,$E$1*($A53/G$4)+$E$2)</f>
        <v>0.31875</v>
      </c>
      <c r="H53" s="42">
        <f>IF($A$1="Leitfähigkeit",$A53/($E$1*H$4)+$E$2,$E$1*($A53/H$4)+$E$2)</f>
        <v>0.245833333333332993</v>
      </c>
      <c r="I53" s="42">
        <f>IF($A$1="Leitfähigkeit",$A53/($E$1*I$4)+$E$2,$E$1*($A53/I$4)+$E$2)</f>
        <v>0.1875</v>
      </c>
      <c r="J53" s="42">
        <f>IF($A$1="Leitfähigkeit",$A53/($E$1*J$4)+$E$2,$E$1*($A53/J$4)+$E$2)</f>
        <v>0.1546875</v>
      </c>
      <c r="K53" s="42">
        <f>IF($A$1="Leitfähigkeit",$A53/($E$1*K$4)+$E$2,$E$1*($A53/K$4)+$E$2)</f>
        <v>0.135000000000000009</v>
      </c>
    </row>
    <row r="54" spans="1:11" ht="19.85" customHeight="1">
      <c r="A54" s="44" t="n">
        <v>50</v>
      </c>
      <c r="B54" s="45">
        <f>IF($A$1="Leitfähigkeit",$A54/($E$1*B$4)+$E$2,$E$1*($A54/B$4)+$E$2)</f>
        <v>1.88571428571428985</v>
      </c>
      <c r="C54" s="45">
        <f>IF($A$1="Leitfähigkeit",$A54/($E$1*C$4)+$E$2,$E$1*($A54/C$4)+$E$2)</f>
        <v>1.29047619047619012</v>
      </c>
      <c r="D54" s="45">
        <f>IF($A$1="Leitfähigkeit",$A54/($E$1*D$4)+$E$2,$E$1*($A54/D$4)+$E$2)</f>
        <v>0.99285714285714306</v>
      </c>
      <c r="E54" s="45">
        <f>IF($A$1="Leitfähigkeit",$A54/($E$1*E$4)+$E$2,$E$1*($A54/E$4)+$E$2)</f>
        <v>0.695238095238094989</v>
      </c>
      <c r="F54" s="45">
        <f>IF($A$1="Leitfähigkeit",$A54/($E$1*F$4)+$E$2,$E$1*($A54/F$4)+$E$2)</f>
        <v>0.457142857142857029</v>
      </c>
      <c r="G54" s="45">
        <f>IF($A$1="Leitfähigkeit",$A54/($E$1*G$4)+$E$2,$E$1*($A54/G$4)+$E$2)</f>
        <v>0.323214285714286031</v>
      </c>
      <c r="H54" s="45">
        <f>IF($A$1="Leitfähigkeit",$A54/($E$1*H$4)+$E$2,$E$1*($A54/H$4)+$E$2)</f>
        <v>0.248809523809523991</v>
      </c>
      <c r="I54" s="45">
        <f>IF($A$1="Leitfähigkeit",$A54/($E$1*I$4)+$E$2,$E$1*($A54/I$4)+$E$2)</f>
        <v>0.189285714285714022</v>
      </c>
      <c r="J54" s="45">
        <f>IF($A$1="Leitfähigkeit",$A54/($E$1*J$4)+$E$2,$E$1*($A54/J$4)+$E$2)</f>
        <v>0.155803571428571015</v>
      </c>
      <c r="K54" s="45">
        <f>IF($A$1="Leitfähigkeit",$A54/($E$1*K$4)+$E$2,$E$1*($A54/K$4)+$E$2)</f>
        <v>0.135714285714286009</v>
      </c>
    </row>
    <row r="55" spans="1:11" ht="19.85" customHeight="1">
      <c r="A55" s="41" t="n">
        <v>51</v>
      </c>
      <c r="B55" s="42">
        <f>IF($A$1="Leitfähigkeit",$A55/($E$1*B$4)+$E$2,$E$1*($A55/B$4)+$E$2)</f>
        <v>1.92142857142856993</v>
      </c>
      <c r="C55" s="42">
        <f>IF($A$1="Leitfähigkeit",$A55/($E$1*C$4)+$E$2,$E$1*($A55/C$4)+$E$2)</f>
        <v>1.31428571428571006</v>
      </c>
      <c r="D55" s="42">
        <f>IF($A$1="Leitfähigkeit",$A55/($E$1*D$4)+$E$2,$E$1*($A55/D$4)+$E$2)</f>
        <v>1.0107142857142899</v>
      </c>
      <c r="E55" s="42">
        <f>IF($A$1="Leitfähigkeit",$A55/($E$1*E$4)+$E$2,$E$1*($A55/E$4)+$E$2)</f>
        <v>0.70714285714285694</v>
      </c>
      <c r="F55" s="42">
        <f>IF($A$1="Leitfähigkeit",$A55/($E$1*F$4)+$E$2,$E$1*($A55/F$4)+$E$2)</f>
        <v>0.464285714285714057</v>
      </c>
      <c r="G55" s="42">
        <f>IF($A$1="Leitfähigkeit",$A55/($E$1*G$4)+$E$2,$E$1*($A55/G$4)+$E$2)</f>
        <v>0.327678571428570997</v>
      </c>
      <c r="H55" s="42">
        <f>IF($A$1="Leitfähigkeit",$A55/($E$1*H$4)+$E$2,$E$1*($A55/H$4)+$E$2)</f>
        <v>0.251785714285714013</v>
      </c>
      <c r="I55" s="42">
        <f>IF($A$1="Leitfähigkeit",$A55/($E$1*I$4)+$E$2,$E$1*($A55/I$4)+$E$2)</f>
        <v>0.191071428571429003</v>
      </c>
      <c r="J55" s="42">
        <f>IF($A$1="Leitfähigkeit",$A55/($E$1*J$4)+$E$2,$E$1*($A55/J$4)+$E$2)</f>
        <v>0.156919642857142989</v>
      </c>
      <c r="K55" s="42">
        <f>IF($A$1="Leitfähigkeit",$A55/($E$1*K$4)+$E$2,$E$1*($A55/K$4)+$E$2)</f>
        <v>0.13642857142857101</v>
      </c>
    </row>
    <row r="56" spans="1:11" ht="19.85" customHeight="1">
      <c r="A56" s="44" t="n">
        <v>52</v>
      </c>
      <c r="B56" s="45">
        <f>IF($A$1="Leitfähigkeit",$A56/($E$1*B$4)+$E$2,$E$1*($A56/B$4)+$E$2)</f>
        <v>1.95714285714285996</v>
      </c>
      <c r="C56" s="45">
        <f>IF($A$1="Leitfähigkeit",$A56/($E$1*C$4)+$E$2,$E$1*($A56/C$4)+$E$2)</f>
        <v>1.33809523809524</v>
      </c>
      <c r="D56" s="45">
        <f>IF($A$1="Leitfähigkeit",$A56/($E$1*D$4)+$E$2,$E$1*($A56/D$4)+$E$2)</f>
        <v>1.02857142857143002</v>
      </c>
      <c r="E56" s="45">
        <f>IF($A$1="Leitfähigkeit",$A56/($E$1*E$4)+$E$2,$E$1*($A56/E$4)+$E$2)</f>
        <v>0.719047619047619069</v>
      </c>
      <c r="F56" s="45">
        <f>IF($A$1="Leitfähigkeit",$A56/($E$1*F$4)+$E$2,$E$1*($A56/F$4)+$E$2)</f>
        <v>0.471428571428570997</v>
      </c>
      <c r="G56" s="45">
        <f>IF($A$1="Leitfähigkeit",$A56/($E$1*G$4)+$E$2,$E$1*($A56/G$4)+$E$2)</f>
        <v>0.332142857142857029</v>
      </c>
      <c r="H56" s="45">
        <f>IF($A$1="Leitfähigkeit",$A56/($E$1*H$4)+$E$2,$E$1*($A56/H$4)+$E$2)</f>
        <v>0.254761904761905011</v>
      </c>
      <c r="I56" s="45">
        <f>IF($A$1="Leitfähigkeit",$A56/($E$1*I$4)+$E$2,$E$1*($A56/I$4)+$E$2)</f>
        <v>0.192857142857143025</v>
      </c>
      <c r="J56" s="45">
        <f>IF($A$1="Leitfähigkeit",$A56/($E$1*J$4)+$E$2,$E$1*($A56/J$4)+$E$2)</f>
        <v>0.158035714285714013</v>
      </c>
      <c r="K56" s="45">
        <f>IF($A$1="Leitfähigkeit",$A56/($E$1*K$4)+$E$2,$E$1*($A56/K$4)+$E$2)</f>
        <v>0.137142857142857011</v>
      </c>
    </row>
    <row r="57" spans="1:11" ht="19.85" customHeight="1">
      <c r="A57" s="41" t="n">
        <v>53</v>
      </c>
      <c r="B57" s="42">
        <f>IF($A$1="Leitfähigkeit",$A57/($E$1*B$4)+$E$2,$E$1*($A57/B$4)+$E$2)</f>
        <v>1.99285714285714004</v>
      </c>
      <c r="C57" s="42">
        <f>IF($A$1="Leitfähigkeit",$A57/($E$1*C$4)+$E$2,$E$1*($A57/C$4)+$E$2)</f>
        <v>1.36190476190475995</v>
      </c>
      <c r="D57" s="42">
        <f>IF($A$1="Leitfähigkeit",$A57/($E$1*D$4)+$E$2,$E$1*($A57/D$4)+$E$2)</f>
        <v>1.04642857142856993</v>
      </c>
      <c r="E57" s="42">
        <f>IF($A$1="Leitfähigkeit",$A57/($E$1*E$4)+$E$2,$E$1*($A57/E$4)+$E$2)</f>
        <v>0.73095238095238102</v>
      </c>
      <c r="F57" s="42">
        <f>IF($A$1="Leitfähigkeit",$A57/($E$1*F$4)+$E$2,$E$1*($A57/F$4)+$E$2)</f>
        <v>0.478571428571429003</v>
      </c>
      <c r="G57" s="42">
        <f>IF($A$1="Leitfähigkeit",$A57/($E$1*G$4)+$E$2,$E$1*($A57/G$4)+$E$2)</f>
        <v>0.336607142857142971</v>
      </c>
      <c r="H57" s="42">
        <f>IF($A$1="Leitfähigkeit",$A57/($E$1*H$4)+$E$2,$E$1*($A57/H$4)+$E$2)</f>
        <v>0.257738095238094989</v>
      </c>
      <c r="I57" s="42">
        <f>IF($A$1="Leitfähigkeit",$A57/($E$1*I$4)+$E$2,$E$1*($A57/I$4)+$E$2)</f>
        <v>0.194642857142857011</v>
      </c>
      <c r="J57" s="42">
        <f>IF($A$1="Leitfähigkeit",$A57/($E$1*J$4)+$E$2,$E$1*($A57/J$4)+$E$2)</f>
        <v>0.159151785714286014</v>
      </c>
      <c r="K57" s="42">
        <f>IF($A$1="Leitfähigkeit",$A57/($E$1*K$4)+$E$2,$E$1*($A57/K$4)+$E$2)</f>
        <v>0.137857142857143011</v>
      </c>
    </row>
    <row r="58" spans="1:11" ht="19.85" customHeight="1">
      <c r="A58" s="44" t="n">
        <v>54</v>
      </c>
      <c r="B58" s="45">
        <f>IF($A$1="Leitfähigkeit",$A58/($E$1*B$4)+$E$2,$E$1*($A58/B$4)+$E$2)</f>
        <v>2.0285714285714298</v>
      </c>
      <c r="C58" s="45">
        <f>IF($A$1="Leitfähigkeit",$A58/($E$1*C$4)+$E$2,$E$1*($A58/C$4)+$E$2)</f>
        <v>1.38571428571428989</v>
      </c>
      <c r="D58" s="45">
        <f>IF($A$1="Leitfähigkeit",$A58/($E$1*D$4)+$E$2,$E$1*($A58/D$4)+$E$2)</f>
        <v>1.06428571428571006</v>
      </c>
      <c r="E58" s="45">
        <f>IF($A$1="Leitfähigkeit",$A58/($E$1*E$4)+$E$2,$E$1*($A58/E$4)+$E$2)</f>
        <v>0.742857142857142971</v>
      </c>
      <c r="F58" s="45">
        <f>IF($A$1="Leitfähigkeit",$A58/($E$1*F$4)+$E$2,$E$1*($A58/F$4)+$E$2)</f>
        <v>0.485714285714285943</v>
      </c>
      <c r="G58" s="45">
        <f>IF($A$1="Leitfähigkeit",$A58/($E$1*G$4)+$E$2,$E$1*($A58/G$4)+$E$2)</f>
        <v>0.341071428571429003</v>
      </c>
      <c r="H58" s="45">
        <f>IF($A$1="Leitfähigkeit",$A58/($E$1*H$4)+$E$2,$E$1*($A58/H$4)+$E$2)</f>
        <v>0.260714285714286031</v>
      </c>
      <c r="I58" s="45">
        <f>IF($A$1="Leitfähigkeit",$A58/($E$1*I$4)+$E$2,$E$1*($A58/I$4)+$E$2)</f>
        <v>0.196428571428570997</v>
      </c>
      <c r="J58" s="45">
        <f>IF($A$1="Leitfähigkeit",$A58/($E$1*J$4)+$E$2,$E$1*($A58/J$4)+$E$2)</f>
        <v>0.160267857142856984</v>
      </c>
      <c r="K58" s="45">
        <f>IF($A$1="Leitfähigkeit",$A58/($E$1*K$4)+$E$2,$E$1*($A58/K$4)+$E$2)</f>
        <v>0.138571428571429012</v>
      </c>
    </row>
    <row r="59" spans="1:11" ht="19.85" customHeight="1">
      <c r="A59" s="41" t="n">
        <v>55</v>
      </c>
      <c r="B59" s="42">
        <f>IF($A$1="Leitfähigkeit",$A59/($E$1*B$4)+$E$2,$E$1*($A59/B$4)+$E$2)</f>
        <v>2.06428571428571006</v>
      </c>
      <c r="C59" s="42">
        <f>IF($A$1="Leitfähigkeit",$A59/($E$1*C$4)+$E$2,$E$1*($A59/C$4)+$E$2)</f>
        <v>1.40952380952381002</v>
      </c>
      <c r="D59" s="42">
        <f>IF($A$1="Leitfähigkeit",$A59/($E$1*D$4)+$E$2,$E$1*($A59/D$4)+$E$2)</f>
        <v>1.08214285714285996</v>
      </c>
      <c r="E59" s="42">
        <f>IF($A$1="Leitfähigkeit",$A59/($E$1*E$4)+$E$2,$E$1*($A59/E$4)+$E$2)</f>
        <v>0.754761904761904923</v>
      </c>
      <c r="F59" s="42">
        <f>IF($A$1="Leitfähigkeit",$A59/($E$1*F$4)+$E$2,$E$1*($A59/F$4)+$E$2)</f>
        <v>0.492857142857142971</v>
      </c>
      <c r="G59" s="42">
        <f>IF($A$1="Leitfähigkeit",$A59/($E$1*G$4)+$E$2,$E$1*($A59/G$4)+$E$2)</f>
        <v>0.345535714285714013</v>
      </c>
      <c r="H59" s="42">
        <f>IF($A$1="Leitfähigkeit",$A59/($E$1*H$4)+$E$2,$E$1*($A59/H$4)+$E$2)</f>
        <v>0.263690476190475964</v>
      </c>
      <c r="I59" s="42">
        <f>IF($A$1="Leitfähigkeit",$A59/($E$1*I$4)+$E$2,$E$1*($A59/I$4)+$E$2)</f>
        <v>0.198214285714286014</v>
      </c>
      <c r="J59" s="42">
        <f>IF($A$1="Leitfähigkeit",$A59/($E$1*J$4)+$E$2,$E$1*($A59/J$4)+$E$2)</f>
        <v>0.161383928571429003</v>
      </c>
      <c r="K59" s="42">
        <f>IF($A$1="Leitfähigkeit",$A59/($E$1*K$4)+$E$2,$E$1*($A59/K$4)+$E$2)</f>
        <v>0.139285714285714013</v>
      </c>
    </row>
    <row r="60" spans="1:11" ht="19.85" customHeight="1">
      <c r="A60" s="44" t="n">
        <v>56</v>
      </c>
      <c r="B60" s="45">
        <f>IF($A$1="Leitfähigkeit",$A60/($E$1*B$4)+$E$2,$E$1*($A60/B$4)+$E$2)</f>
        <v>2.10000000000000009</v>
      </c>
      <c r="C60" s="45">
        <f>IF($A$1="Leitfähigkeit",$A60/($E$1*C$4)+$E$2,$E$1*($A60/C$4)+$E$2)</f>
        <v>1.43333333333333002</v>
      </c>
      <c r="D60" s="45">
        <f>IF($A$1="Leitfähigkeit",$A60/($E$1*D$4)+$E$2,$E$1*($A60/D$4)+$E$2)</f>
        <v>1.10000000000000009</v>
      </c>
      <c r="E60" s="45">
        <f>IF($A$1="Leitfähigkeit",$A60/($E$1*E$4)+$E$2,$E$1*($A60/E$4)+$E$2)</f>
        <v>0.766666666666667052</v>
      </c>
      <c r="F60" s="45">
        <f>IF($A$1="Leitfähigkeit",$A60/($E$1*F$4)+$E$2,$E$1*($A60/F$4)+$E$2)</f>
        <v>0.5</v>
      </c>
      <c r="G60" s="45">
        <f>IF($A$1="Leitfähigkeit",$A60/($E$1*G$4)+$E$2,$E$1*($A60/G$4)+$E$2)</f>
        <v>0.35</v>
      </c>
      <c r="H60" s="45">
        <f>IF($A$1="Leitfähigkeit",$A60/($E$1*H$4)+$E$2,$E$1*($A60/H$4)+$E$2)</f>
        <v>0.266666666666667007</v>
      </c>
      <c r="I60" s="45">
        <f>IF($A$1="Leitfähigkeit",$A60/($E$1*I$4)+$E$2,$E$1*($A60/I$4)+$E$2)</f>
        <v>0.2</v>
      </c>
      <c r="J60" s="45">
        <f>IF($A$1="Leitfähigkeit",$A60/($E$1*J$4)+$E$2,$E$1*($A60/J$4)+$E$2)</f>
        <v>0.1625</v>
      </c>
      <c r="K60" s="45">
        <f>IF($A$1="Leitfähigkeit",$A60/($E$1*K$4)+$E$2,$E$1*($A60/K$4)+$E$2)</f>
        <v>0.140000000000000018</v>
      </c>
    </row>
    <row r="61" spans="1:11" ht="19.85" customHeight="1">
      <c r="A61" s="41" t="n">
        <v>57</v>
      </c>
      <c r="B61" s="42">
        <f>IF($A$1="Leitfähigkeit",$A61/($E$1*B$4)+$E$2,$E$1*($A61/B$4)+$E$2)</f>
        <v>2.13571428571429012</v>
      </c>
      <c r="C61" s="42">
        <f>IF($A$1="Leitfähigkeit",$A61/($E$1*C$4)+$E$2,$E$1*($A61/C$4)+$E$2)</f>
        <v>1.45714285714285996</v>
      </c>
      <c r="D61" s="42">
        <f>IF($A$1="Leitfähigkeit",$A61/($E$1*D$4)+$E$2,$E$1*($A61/D$4)+$E$2)</f>
        <v>1.11785714285714</v>
      </c>
      <c r="E61" s="42">
        <f>IF($A$1="Leitfähigkeit",$A61/($E$1*E$4)+$E$2,$E$1*($A61/E$4)+$E$2)</f>
        <v>0.778571428571429003</v>
      </c>
      <c r="F61" s="42">
        <f>IF($A$1="Leitfähigkeit",$A61/($E$1*F$4)+$E$2,$E$1*($A61/F$4)+$E$2)</f>
        <v>0.507142857142857029</v>
      </c>
      <c r="G61" s="42">
        <f>IF($A$1="Leitfähigkeit",$A61/($E$1*G$4)+$E$2,$E$1*($A61/G$4)+$E$2)</f>
        <v>0.354464285714286031</v>
      </c>
      <c r="H61" s="42">
        <f>IF($A$1="Leitfähigkeit",$A61/($E$1*H$4)+$E$2,$E$1*($A61/H$4)+$E$2)</f>
        <v>0.269642857142857029</v>
      </c>
      <c r="I61" s="42">
        <f>IF($A$1="Leitfähigkeit",$A61/($E$1*I$4)+$E$2,$E$1*($A61/I$4)+$E$2)</f>
        <v>0.201785714285714013</v>
      </c>
      <c r="J61" s="42">
        <f>IF($A$1="Leitfähigkeit",$A61/($E$1*J$4)+$E$2,$E$1*($A61/J$4)+$E$2)</f>
        <v>0.163616071428571015</v>
      </c>
      <c r="K61" s="42">
        <f>IF($A$1="Leitfähigkeit",$A61/($E$1*K$4)+$E$2,$E$1*($A61/K$4)+$E$2)</f>
        <v>0.140714285714286014</v>
      </c>
    </row>
    <row r="62" spans="1:11" ht="19.85" customHeight="1">
      <c r="A62" s="44" t="n">
        <v>58</v>
      </c>
      <c r="B62" s="45">
        <f>IF($A$1="Leitfähigkeit",$A62/($E$1*B$4)+$E$2,$E$1*($A62/B$4)+$E$2)</f>
        <v>2.17142857142856993</v>
      </c>
      <c r="C62" s="45">
        <f>IF($A$1="Leitfähigkeit",$A62/($E$1*C$4)+$E$2,$E$1*($A62/C$4)+$E$2)</f>
        <v>1.48095238095237995</v>
      </c>
      <c r="D62" s="45">
        <f>IF($A$1="Leitfähigkeit",$A62/($E$1*D$4)+$E$2,$E$1*($A62/D$4)+$E$2)</f>
        <v>1.1357142857142899</v>
      </c>
      <c r="E62" s="45">
        <f>IF($A$1="Leitfähigkeit",$A62/($E$1*E$4)+$E$2,$E$1*($A62/E$4)+$E$2)</f>
        <v>0.790476190476191043</v>
      </c>
      <c r="F62" s="45">
        <f>IF($A$1="Leitfähigkeit",$A62/($E$1*F$4)+$E$2,$E$1*($A62/F$4)+$E$2)</f>
        <v>0.514285714285714057</v>
      </c>
      <c r="G62" s="45">
        <f>IF($A$1="Leitfähigkeit",$A62/($E$1*G$4)+$E$2,$E$1*($A62/G$4)+$E$2)</f>
        <v>0.358928571428571974</v>
      </c>
      <c r="H62" s="45">
        <f>IF($A$1="Leitfähigkeit",$A62/($E$1*H$4)+$E$2,$E$1*($A62/H$4)+$E$2)</f>
        <v>0.272619047619047983</v>
      </c>
      <c r="I62" s="45">
        <f>IF($A$1="Leitfähigkeit",$A62/($E$1*I$4)+$E$2,$E$1*($A62/I$4)+$E$2)</f>
        <v>0.203571428571429003</v>
      </c>
      <c r="J62" s="45">
        <f>IF($A$1="Leitfähigkeit",$A62/($E$1*J$4)+$E$2,$E$1*($A62/J$4)+$E$2)</f>
        <v>0.164732142857142989</v>
      </c>
      <c r="K62" s="45">
        <f>IF($A$1="Leitfähigkeit",$A62/($E$1*K$4)+$E$2,$E$1*($A62/K$4)+$E$2)</f>
        <v>0.141428571428570997</v>
      </c>
    </row>
    <row r="63" spans="1:11" ht="19.85" customHeight="1">
      <c r="A63" s="41" t="n">
        <v>59</v>
      </c>
      <c r="B63" s="42">
        <f>IF($A$1="Leitfähigkeit",$A63/($E$1*B$4)+$E$2,$E$1*($A63/B$4)+$E$2)</f>
        <v>2.20714285714285996</v>
      </c>
      <c r="C63" s="42">
        <f>IF($A$1="Leitfähigkeit",$A63/($E$1*C$4)+$E$2,$E$1*($A63/C$4)+$E$2)</f>
        <v>1.50476190476190013</v>
      </c>
      <c r="D63" s="42">
        <f>IF($A$1="Leitfähigkeit",$A63/($E$1*D$4)+$E$2,$E$1*($A63/D$4)+$E$2)</f>
        <v>1.15357142857143002</v>
      </c>
      <c r="E63" s="42">
        <f>IF($A$1="Leitfähigkeit",$A63/($E$1*E$4)+$E$2,$E$1*($A63/E$4)+$E$2)</f>
        <v>0.802380952380952017</v>
      </c>
      <c r="F63" s="42">
        <f>IF($A$1="Leitfähigkeit",$A63/($E$1*F$4)+$E$2,$E$1*($A63/F$4)+$E$2)</f>
        <v>0.521428571428572063</v>
      </c>
      <c r="G63" s="42">
        <f>IF($A$1="Leitfähigkeit",$A63/($E$1*G$4)+$E$2,$E$1*($A63/G$4)+$E$2)</f>
        <v>0.363392857142857029</v>
      </c>
      <c r="H63" s="42">
        <f>IF($A$1="Leitfähigkeit",$A63/($E$1*H$4)+$E$2,$E$1*($A63/H$4)+$E$2)</f>
        <v>0.275595238095238004</v>
      </c>
      <c r="I63" s="42">
        <f>IF($A$1="Leitfähigkeit",$A63/($E$1*I$4)+$E$2,$E$1*($A63/I$4)+$E$2)</f>
        <v>0.205357142857142971</v>
      </c>
      <c r="J63" s="42">
        <f>IF($A$1="Leitfähigkeit",$A63/($E$1*J$4)+$E$2,$E$1*($A63/J$4)+$E$2)</f>
        <v>0.165848214285714013</v>
      </c>
      <c r="K63" s="42">
        <f>IF($A$1="Leitfähigkeit",$A63/($E$1*K$4)+$E$2,$E$1*($A63/K$4)+$E$2)</f>
        <v>0.142142857142856993</v>
      </c>
    </row>
    <row r="64" spans="1:11" ht="19.85" customHeight="1">
      <c r="A64" s="44" t="n">
        <v>60</v>
      </c>
      <c r="B64" s="45">
        <f>IF($A$1="Leitfähigkeit",$A64/($E$1*B$4)+$E$2,$E$1*($A64/B$4)+$E$2)</f>
        <v>2.24285714285714022</v>
      </c>
      <c r="C64" s="45">
        <f>IF($A$1="Leitfähigkeit",$A64/($E$1*C$4)+$E$2,$E$1*($A64/C$4)+$E$2)</f>
        <v>1.52857142857143007</v>
      </c>
      <c r="D64" s="45">
        <f>IF($A$1="Leitfähigkeit",$A64/($E$1*D$4)+$E$2,$E$1*($A64/D$4)+$E$2)</f>
        <v>1.17142857142856993</v>
      </c>
      <c r="E64" s="45">
        <f>IF($A$1="Leitfähigkeit",$A64/($E$1*E$4)+$E$2,$E$1*($A64/E$4)+$E$2)</f>
        <v>0.81428571428571388</v>
      </c>
      <c r="F64" s="45">
        <f>IF($A$1="Leitfähigkeit",$A64/($E$1*F$4)+$E$2,$E$1*($A64/F$4)+$E$2)</f>
        <v>0.528571428571429003</v>
      </c>
      <c r="G64" s="45">
        <f>IF($A$1="Leitfähigkeit",$A64/($E$1*G$4)+$E$2,$E$1*($A64/G$4)+$E$2)</f>
        <v>0.367857142857142971</v>
      </c>
      <c r="H64" s="45">
        <f>IF($A$1="Leitfähigkeit",$A64/($E$1*H$4)+$E$2,$E$1*($A64/H$4)+$E$2)</f>
        <v>0.278571428571429003</v>
      </c>
      <c r="I64" s="45">
        <f>IF($A$1="Leitfähigkeit",$A64/($E$1*I$4)+$E$2,$E$1*($A64/I$4)+$E$2)</f>
        <v>0.207142857142856984</v>
      </c>
      <c r="J64" s="45">
        <f>IF($A$1="Leitfähigkeit",$A64/($E$1*J$4)+$E$2,$E$1*($A64/J$4)+$E$2)</f>
        <v>0.166964285714286014</v>
      </c>
      <c r="K64" s="45">
        <f>IF($A$1="Leitfähigkeit",$A64/($E$1*K$4)+$E$2,$E$1*($A64/K$4)+$E$2)</f>
        <v>0.142857142857142989</v>
      </c>
    </row>
    <row r="65" spans="1:11" ht="19.85" customHeight="1">
      <c r="A65" s="41" t="n">
        <v>61</v>
      </c>
      <c r="B65" s="42">
        <f>IF($A$1="Leitfähigkeit",$A65/($E$1*B$4)+$E$2,$E$1*($A65/B$4)+$E$2)</f>
        <v>2.2785714285714298</v>
      </c>
      <c r="C65" s="42">
        <f>IF($A$1="Leitfähigkeit",$A65/($E$1*C$4)+$E$2,$E$1*($A65/C$4)+$E$2)</f>
        <v>1.55238095238094997</v>
      </c>
      <c r="D65" s="42">
        <f>IF($A$1="Leitfähigkeit",$A65/($E$1*D$4)+$E$2,$E$1*($A65/D$4)+$E$2)</f>
        <v>1.18928571428571006</v>
      </c>
      <c r="E65" s="42">
        <f>IF($A$1="Leitfähigkeit",$A65/($E$1*E$4)+$E$2,$E$1*($A65/E$4)+$E$2)</f>
        <v>0.826190476190476097</v>
      </c>
      <c r="F65" s="42">
        <f>IF($A$1="Leitfähigkeit",$A65/($E$1*F$4)+$E$2,$E$1*($A65/F$4)+$E$2)</f>
        <v>0.535714285714286031</v>
      </c>
      <c r="G65" s="42">
        <f>IF($A$1="Leitfähigkeit",$A65/($E$1*G$4)+$E$2,$E$1*($A65/G$4)+$E$2)</f>
        <v>0.372321428571429003</v>
      </c>
      <c r="H65" s="42">
        <f>IF($A$1="Leitfähigkeit",$A65/($E$1*H$4)+$E$2,$E$1*($A65/H$4)+$E$2)</f>
        <v>0.28154761904761898</v>
      </c>
      <c r="I65" s="42">
        <f>IF($A$1="Leitfähigkeit",$A65/($E$1*I$4)+$E$2,$E$1*($A65/I$4)+$E$2)</f>
        <v>0.208928571428570997</v>
      </c>
      <c r="J65" s="42">
        <f>IF($A$1="Leitfähigkeit",$A65/($E$1*J$4)+$E$2,$E$1*($A65/J$4)+$E$2)</f>
        <v>0.168080357142856984</v>
      </c>
      <c r="K65" s="42">
        <f>IF($A$1="Leitfähigkeit",$A65/($E$1*K$4)+$E$2,$E$1*($A65/K$4)+$E$2)</f>
        <v>0.143571428571428994</v>
      </c>
    </row>
    <row r="66" spans="1:11" ht="19.85" customHeight="1">
      <c r="A66" s="44" t="n">
        <v>62</v>
      </c>
      <c r="B66" s="45">
        <f>IF($A$1="Leitfähigkeit",$A66/($E$1*B$4)+$E$2,$E$1*($A66/B$4)+$E$2)</f>
        <v>2.31428571428571006</v>
      </c>
      <c r="C66" s="45">
        <f>IF($A$1="Leitfähigkeit",$A66/($E$1*C$4)+$E$2,$E$1*($A66/C$4)+$E$2)</f>
        <v>1.57619047619047992</v>
      </c>
      <c r="D66" s="45">
        <f>IF($A$1="Leitfähigkeit",$A66/($E$1*D$4)+$E$2,$E$1*($A66/D$4)+$E$2)</f>
        <v>1.20714285714285996</v>
      </c>
      <c r="E66" s="45">
        <f>IF($A$1="Leitfähigkeit",$A66/($E$1*E$4)+$E$2,$E$1*($A66/E$4)+$E$2)</f>
        <v>0.83809523809523796</v>
      </c>
      <c r="F66" s="45">
        <f>IF($A$1="Leitfähigkeit",$A66/($E$1*F$4)+$E$2,$E$1*($A66/F$4)+$E$2)</f>
        <v>0.54285714285714306</v>
      </c>
      <c r="G66" s="45">
        <f>IF($A$1="Leitfähigkeit",$A66/($E$1*G$4)+$E$2,$E$1*($A66/G$4)+$E$2)</f>
        <v>0.376785714285714013</v>
      </c>
      <c r="H66" s="45">
        <f>IF($A$1="Leitfähigkeit",$A66/($E$1*H$4)+$E$2,$E$1*($A66/H$4)+$E$2)</f>
        <v>0.284523809523810023</v>
      </c>
      <c r="I66" s="45">
        <f>IF($A$1="Leitfähigkeit",$A66/($E$1*I$4)+$E$2,$E$1*($A66/I$4)+$E$2)</f>
        <v>0.210714285714285987</v>
      </c>
      <c r="J66" s="45">
        <f>IF($A$1="Leitfähigkeit",$A66/($E$1*J$4)+$E$2,$E$1*($A66/J$4)+$E$2)</f>
        <v>0.169196428571429003</v>
      </c>
      <c r="K66" s="45">
        <f>IF($A$1="Leitfähigkeit",$A66/($E$1*K$4)+$E$2,$E$1*($A66/K$4)+$E$2)</f>
        <v>0.144285714285713995</v>
      </c>
    </row>
    <row r="67" spans="1:11" ht="19.85" customHeight="1">
      <c r="A67" s="41" t="n">
        <v>63</v>
      </c>
      <c r="B67" s="42">
        <f>IF($A$1="Leitfähigkeit",$A67/($E$1*B$4)+$E$2,$E$1*($A67/B$4)+$E$2)</f>
        <v>2.35000000000000009</v>
      </c>
      <c r="C67" s="42">
        <f>IF($A$1="Leitfähigkeit",$A67/($E$1*C$4)+$E$2,$E$1*($A67/C$4)+$E$2)</f>
        <v>1.60000000000000009</v>
      </c>
      <c r="D67" s="42">
        <f>IF($A$1="Leitfähigkeit",$A67/($E$1*D$4)+$E$2,$E$1*($A67/D$4)+$E$2)</f>
        <v>1.22500000000000009</v>
      </c>
      <c r="E67" s="42">
        <f>IF($A$1="Leitfähigkeit",$A67/($E$1*E$4)+$E$2,$E$1*($A67/E$4)+$E$2)</f>
        <v>0.85</v>
      </c>
      <c r="F67" s="42">
        <f>IF($A$1="Leitfähigkeit",$A67/($E$1*F$4)+$E$2,$E$1*($A67/F$4)+$E$2)</f>
        <v>0.55</v>
      </c>
      <c r="G67" s="42">
        <f>IF($A$1="Leitfähigkeit",$A67/($E$1*G$4)+$E$2,$E$1*($A67/G$4)+$E$2)</f>
        <v>0.38125</v>
      </c>
      <c r="H67" s="42">
        <f>IF($A$1="Leitfähigkeit",$A67/($E$1*H$4)+$E$2,$E$1*($A67/H$4)+$E$2)</f>
        <v>0.2875</v>
      </c>
      <c r="I67" s="42">
        <f>IF($A$1="Leitfähigkeit",$A67/($E$1*I$4)+$E$2,$E$1*($A67/I$4)+$E$2)</f>
        <v>0.2125</v>
      </c>
      <c r="J67" s="42">
        <f>IF($A$1="Leitfähigkeit",$A67/($E$1*J$4)+$E$2,$E$1*($A67/J$4)+$E$2)</f>
        <v>0.1703125</v>
      </c>
      <c r="K67" s="42">
        <f>IF($A$1="Leitfähigkeit",$A67/($E$1*K$4)+$E$2,$E$1*($A67/K$4)+$E$2)</f>
        <v>0.145</v>
      </c>
    </row>
    <row r="68" spans="1:11" ht="19.85" customHeight="1">
      <c r="A68" s="44" t="n">
        <v>64</v>
      </c>
      <c r="B68" s="45">
        <f>IF($A$1="Leitfähigkeit",$A68/($E$1*B$4)+$E$2,$E$1*($A68/B$4)+$E$2)</f>
        <v>2.38571428571429012</v>
      </c>
      <c r="C68" s="45">
        <f>IF($A$1="Leitfähigkeit",$A68/($E$1*C$4)+$E$2,$E$1*($A68/C$4)+$E$2)</f>
        <v>1.62380952380951999</v>
      </c>
      <c r="D68" s="45">
        <f>IF($A$1="Leitfähigkeit",$A68/($E$1*D$4)+$E$2,$E$1*($A68/D$4)+$E$2)</f>
        <v>1.24285714285714</v>
      </c>
      <c r="E68" s="45">
        <f>IF($A$1="Leitfähigkeit",$A68/($E$1*E$4)+$E$2,$E$1*($A68/E$4)+$E$2)</f>
        <v>0.86190476190476204</v>
      </c>
      <c r="F68" s="45">
        <f>IF($A$1="Leitfähigkeit",$A68/($E$1*F$4)+$E$2,$E$1*($A68/F$4)+$E$2)</f>
        <v>0.557142857142857029</v>
      </c>
      <c r="G68" s="45">
        <f>IF($A$1="Leitfähigkeit",$A68/($E$1*G$4)+$E$2,$E$1*($A68/G$4)+$E$2)</f>
        <v>0.385714285714286031</v>
      </c>
      <c r="H68" s="45">
        <f>IF($A$1="Leitfähigkeit",$A68/($E$1*H$4)+$E$2,$E$1*($A68/H$4)+$E$2)</f>
        <v>0.290476190476189977</v>
      </c>
      <c r="I68" s="45">
        <f>IF($A$1="Leitfähigkeit",$A68/($E$1*I$4)+$E$2,$E$1*($A68/I$4)+$E$2)</f>
        <v>0.214285714285714013</v>
      </c>
      <c r="J68" s="45">
        <f>IF($A$1="Leitfähigkeit",$A68/($E$1*J$4)+$E$2,$E$1*($A68/J$4)+$E$2)</f>
        <v>0.171428571428571015</v>
      </c>
      <c r="K68" s="45">
        <f>IF($A$1="Leitfähigkeit",$A68/($E$1*K$4)+$E$2,$E$1*($A68/K$4)+$E$2)</f>
        <v>0.145714285714285996</v>
      </c>
    </row>
    <row r="69" spans="1:11" ht="19.85" customHeight="1">
      <c r="A69" s="41" t="n">
        <v>65</v>
      </c>
      <c r="B69" s="42">
        <f>IF($A$1="Leitfähigkeit",$A69/($E$1*B$4)+$E$2,$E$1*($A69/B$4)+$E$2)</f>
        <v>2.42142857142856993</v>
      </c>
      <c r="C69" s="42">
        <f>IF($A$1="Leitfähigkeit",$A69/($E$1*C$4)+$E$2,$E$1*($A69/C$4)+$E$2)</f>
        <v>1.64761904761904994</v>
      </c>
      <c r="D69" s="42">
        <f>IF($A$1="Leitfähigkeit",$A69/($E$1*D$4)+$E$2,$E$1*($A69/D$4)+$E$2)</f>
        <v>1.2607142857142899</v>
      </c>
      <c r="E69" s="42">
        <f>IF($A$1="Leitfähigkeit",$A69/($E$1*E$4)+$E$2,$E$1*($A69/E$4)+$E$2)</f>
        <v>0.87380952380952408</v>
      </c>
      <c r="F69" s="42">
        <f>IF($A$1="Leitfähigkeit",$A69/($E$1*F$4)+$E$2,$E$1*($A69/F$4)+$E$2)</f>
        <v>0.564285714285713969</v>
      </c>
      <c r="G69" s="42">
        <f>IF($A$1="Leitfähigkeit",$A69/($E$1*G$4)+$E$2,$E$1*($A69/G$4)+$E$2)</f>
        <v>0.390178571428571974</v>
      </c>
      <c r="H69" s="42">
        <f>IF($A$1="Leitfähigkeit",$A69/($E$1*H$4)+$E$2,$E$1*($A69/H$4)+$E$2)</f>
        <v>0.29345238095238102</v>
      </c>
      <c r="I69" s="42">
        <f>IF($A$1="Leitfähigkeit",$A69/($E$1*I$4)+$E$2,$E$1*($A69/I$4)+$E$2)</f>
        <v>0.216071428571429003</v>
      </c>
      <c r="J69" s="42">
        <f>IF($A$1="Leitfähigkeit",$A69/($E$1*J$4)+$E$2,$E$1*($A69/J$4)+$E$2)</f>
        <v>0.172544642857142989</v>
      </c>
      <c r="K69" s="42">
        <f>IF($A$1="Leitfähigkeit",$A69/($E$1*K$4)+$E$2,$E$1*($A69/K$4)+$E$2)</f>
        <v>0.146428571428570997</v>
      </c>
    </row>
    <row r="70" spans="1:11" ht="19.85" customHeight="1">
      <c r="A70" s="44" t="n">
        <v>66</v>
      </c>
      <c r="B70" s="45">
        <f>IF($A$1="Leitfähigkeit",$A70/($E$1*B$4)+$E$2,$E$1*($A70/B$4)+$E$2)</f>
        <v>2.45714285714285996</v>
      </c>
      <c r="C70" s="45">
        <f>IF($A$1="Leitfähigkeit",$A70/($E$1*C$4)+$E$2,$E$1*($A70/C$4)+$E$2)</f>
        <v>1.67142857142856993</v>
      </c>
      <c r="D70" s="45">
        <f>IF($A$1="Leitfähigkeit",$A70/($E$1*D$4)+$E$2,$E$1*($A70/D$4)+$E$2)</f>
        <v>1.27857142857143002</v>
      </c>
      <c r="E70" s="45">
        <f>IF($A$1="Leitfähigkeit",$A70/($E$1*E$4)+$E$2,$E$1*($A70/E$4)+$E$2)</f>
        <v>0.885714285714285943</v>
      </c>
      <c r="F70" s="45">
        <f>IF($A$1="Leitfähigkeit",$A70/($E$1*F$4)+$E$2,$E$1*($A70/F$4)+$E$2)</f>
        <v>0.571428571428570997</v>
      </c>
      <c r="G70" s="45">
        <f>IF($A$1="Leitfähigkeit",$A70/($E$1*G$4)+$E$2,$E$1*($A70/G$4)+$E$2)</f>
        <v>0.394642857142857029</v>
      </c>
      <c r="H70" s="45">
        <f>IF($A$1="Leitfähigkeit",$A70/($E$1*H$4)+$E$2,$E$1*($A70/H$4)+$E$2)</f>
        <v>0.296428571428570997</v>
      </c>
      <c r="I70" s="45">
        <f>IF($A$1="Leitfähigkeit",$A70/($E$1*I$4)+$E$2,$E$1*($A70/I$4)+$E$2)</f>
        <v>0.217857142857143016</v>
      </c>
      <c r="J70" s="45">
        <f>IF($A$1="Leitfähigkeit",$A70/($E$1*J$4)+$E$2,$E$1*($A70/J$4)+$E$2)</f>
        <v>0.173660714285714013</v>
      </c>
      <c r="K70" s="45">
        <f>IF($A$1="Leitfähigkeit",$A70/($E$1*K$4)+$E$2,$E$1*($A70/K$4)+$E$2)</f>
        <v>0.147142857142856993</v>
      </c>
    </row>
    <row r="71" spans="1:11" ht="19.85" customHeight="1">
      <c r="A71" s="41" t="n">
        <v>67</v>
      </c>
      <c r="B71" s="42">
        <f>IF($A$1="Leitfähigkeit",$A71/($E$1*B$4)+$E$2,$E$1*($A71/B$4)+$E$2)</f>
        <v>2.49285714285714022</v>
      </c>
      <c r="C71" s="42">
        <f>IF($A$1="Leitfähigkeit",$A71/($E$1*C$4)+$E$2,$E$1*($A71/C$4)+$E$2)</f>
        <v>1.69523809523810005</v>
      </c>
      <c r="D71" s="42">
        <f>IF($A$1="Leitfähigkeit",$A71/($E$1*D$4)+$E$2,$E$1*($A71/D$4)+$E$2)</f>
        <v>1.29642857142856993</v>
      </c>
      <c r="E71" s="42">
        <f>IF($A$1="Leitfähigkeit",$A71/($E$1*E$4)+$E$2,$E$1*($A71/E$4)+$E$2)</f>
        <v>0.897619047619047983</v>
      </c>
      <c r="F71" s="42">
        <f>IF($A$1="Leitfähigkeit",$A71/($E$1*F$4)+$E$2,$E$1*($A71/F$4)+$E$2)</f>
        <v>0.578571428571429003</v>
      </c>
      <c r="G71" s="42">
        <f>IF($A$1="Leitfähigkeit",$A71/($E$1*G$4)+$E$2,$E$1*($A71/G$4)+$E$2)</f>
        <v>0.399107142857142971</v>
      </c>
      <c r="H71" s="42">
        <f>IF($A$1="Leitfähigkeit",$A71/($E$1*H$4)+$E$2,$E$1*($A71/H$4)+$E$2)</f>
        <v>0.299404761904762005</v>
      </c>
      <c r="I71" s="42">
        <f>IF($A$1="Leitfähigkeit",$A71/($E$1*I$4)+$E$2,$E$1*($A71/I$4)+$E$2)</f>
        <v>0.219642857142856984</v>
      </c>
      <c r="J71" s="42">
        <f>IF($A$1="Leitfähigkeit",$A71/($E$1*J$4)+$E$2,$E$1*($A71/J$4)+$E$2)</f>
        <v>0.174776785714286014</v>
      </c>
      <c r="K71" s="42">
        <f>IF($A$1="Leitfähigkeit",$A71/($E$1*K$4)+$E$2,$E$1*($A71/K$4)+$E$2)</f>
        <v>0.147857142857142998</v>
      </c>
    </row>
    <row r="72" spans="1:11" ht="19.85" customHeight="1">
      <c r="A72" s="44" t="n">
        <v>68</v>
      </c>
      <c r="B72" s="45">
        <f>IF($A$1="Leitfähigkeit",$A72/($E$1*B$4)+$E$2,$E$1*($A72/B$4)+$E$2)</f>
        <v>2.5285714285714298</v>
      </c>
      <c r="C72" s="45">
        <f>IF($A$1="Leitfähigkeit",$A72/($E$1*C$4)+$E$2,$E$1*($A72/C$4)+$E$2)</f>
        <v>1.71904761904762005</v>
      </c>
      <c r="D72" s="45">
        <f>IF($A$1="Leitfähigkeit",$A72/($E$1*D$4)+$E$2,$E$1*($A72/D$4)+$E$2)</f>
        <v>1.31428571428571006</v>
      </c>
      <c r="E72" s="45">
        <f>IF($A$1="Leitfähigkeit",$A72/($E$1*E$4)+$E$2,$E$1*($A72/E$4)+$E$2)</f>
        <v>0.909523809523810023</v>
      </c>
      <c r="F72" s="45">
        <f>IF($A$1="Leitfähigkeit",$A72/($E$1*F$4)+$E$2,$E$1*($A72/F$4)+$E$2)</f>
        <v>0.585714285714285943</v>
      </c>
      <c r="G72" s="45">
        <f>IF($A$1="Leitfähigkeit",$A72/($E$1*G$4)+$E$2,$E$1*($A72/G$4)+$E$2)</f>
        <v>0.403571428571429003</v>
      </c>
      <c r="H72" s="45">
        <f>IF($A$1="Leitfähigkeit",$A72/($E$1*H$4)+$E$2,$E$1*($A72/H$4)+$E$2)</f>
        <v>0.302380952380951973</v>
      </c>
      <c r="I72" s="45">
        <f>IF($A$1="Leitfähigkeit",$A72/($E$1*I$4)+$E$2,$E$1*($A72/I$4)+$E$2)</f>
        <v>0.221428571428570997</v>
      </c>
      <c r="J72" s="45">
        <f>IF($A$1="Leitfähigkeit",$A72/($E$1*J$4)+$E$2,$E$1*($A72/J$4)+$E$2)</f>
        <v>0.175892857142856984</v>
      </c>
      <c r="K72" s="45">
        <f>IF($A$1="Leitfähigkeit",$A72/($E$1*K$4)+$E$2,$E$1*($A72/K$4)+$E$2)</f>
        <v>0.148571428571429003</v>
      </c>
    </row>
    <row r="73" spans="1:11" ht="19.85" customHeight="1">
      <c r="A73" s="41" t="n">
        <v>69</v>
      </c>
      <c r="B73" s="42">
        <f>IF($A$1="Leitfähigkeit",$A73/($E$1*B$4)+$E$2,$E$1*($A73/B$4)+$E$2)</f>
        <v>2.56428571428571006</v>
      </c>
      <c r="C73" s="42">
        <f>IF($A$1="Leitfähigkeit",$A73/($E$1*C$4)+$E$2,$E$1*($A73/C$4)+$E$2)</f>
        <v>1.74285714285714004</v>
      </c>
      <c r="D73" s="42">
        <f>IF($A$1="Leitfähigkeit",$A73/($E$1*D$4)+$E$2,$E$1*($A73/D$4)+$E$2)</f>
        <v>1.33214285714285996</v>
      </c>
      <c r="E73" s="42">
        <f>IF($A$1="Leitfähigkeit",$A73/($E$1*E$4)+$E$2,$E$1*($A73/E$4)+$E$2)</f>
        <v>0.921428571428572063</v>
      </c>
      <c r="F73" s="42">
        <f>IF($A$1="Leitfähigkeit",$A73/($E$1*F$4)+$E$2,$E$1*($A73/F$4)+$E$2)</f>
        <v>0.592857142857142971</v>
      </c>
      <c r="G73" s="42">
        <f>IF($A$1="Leitfähigkeit",$A73/($E$1*G$4)+$E$2,$E$1*($A73/G$4)+$E$2)</f>
        <v>0.408035714285713969</v>
      </c>
      <c r="H73" s="42">
        <f>IF($A$1="Leitfähigkeit",$A73/($E$1*H$4)+$E$2,$E$1*($A73/H$4)+$E$2)</f>
        <v>0.305357142857142971</v>
      </c>
      <c r="I73" s="42">
        <f>IF($A$1="Leitfähigkeit",$A73/($E$1*I$4)+$E$2,$E$1*($A73/I$4)+$E$2)</f>
        <v>0.223214285714285987</v>
      </c>
      <c r="J73" s="42">
        <f>IF($A$1="Leitfähigkeit",$A73/($E$1*J$4)+$E$2,$E$1*($A73/J$4)+$E$2)</f>
        <v>0.177008928571429003</v>
      </c>
      <c r="K73" s="42">
        <f>IF($A$1="Leitfähigkeit",$A73/($E$1*K$4)+$E$2,$E$1*($A73/K$4)+$E$2)</f>
        <v>0.149285714285714004</v>
      </c>
    </row>
    <row r="74" spans="1:11" ht="19.85" customHeight="1">
      <c r="A74" s="44" t="n">
        <v>70</v>
      </c>
      <c r="B74" s="45">
        <f>IF($A$1="Leitfähigkeit",$A74/($E$1*B$4)+$E$2,$E$1*($A74/B$4)+$E$2)</f>
        <v>2.60000000000000009</v>
      </c>
      <c r="C74" s="45">
        <f>IF($A$1="Leitfähigkeit",$A74/($E$1*C$4)+$E$2,$E$1*($A74/C$4)+$E$2)</f>
        <v>1.76666666666666998</v>
      </c>
      <c r="D74" s="45">
        <f>IF($A$1="Leitfähigkeit",$A74/($E$1*D$4)+$E$2,$E$1*($A74/D$4)+$E$2)</f>
        <v>1.35000000000000009</v>
      </c>
      <c r="E74" s="45">
        <f>IF($A$1="Leitfähigkeit",$A74/($E$1*E$4)+$E$2,$E$1*($A74/E$4)+$E$2)</f>
        <v>0.933333333333333925</v>
      </c>
      <c r="F74" s="45">
        <f>IF($A$1="Leitfähigkeit",$A74/($E$1*F$4)+$E$2,$E$1*($A74/F$4)+$E$2)</f>
        <v>0.6</v>
      </c>
      <c r="G74" s="45">
        <f>IF($A$1="Leitfähigkeit",$A74/($E$1*G$4)+$E$2,$E$1*($A74/G$4)+$E$2)</f>
        <v>0.4125</v>
      </c>
      <c r="H74" s="45">
        <f>IF($A$1="Leitfähigkeit",$A74/($E$1*H$4)+$E$2,$E$1*($A74/H$4)+$E$2)</f>
        <v>0.308333333333333037</v>
      </c>
      <c r="I74" s="45">
        <f>IF($A$1="Leitfähigkeit",$A74/($E$1*I$4)+$E$2,$E$1*($A74/I$4)+$E$2)</f>
        <v>0.225</v>
      </c>
      <c r="J74" s="45">
        <f>IF($A$1="Leitfähigkeit",$A74/($E$1*J$4)+$E$2,$E$1*($A74/J$4)+$E$2)</f>
        <v>0.178125</v>
      </c>
      <c r="K74" s="45">
        <f>IF($A$1="Leitfähigkeit",$A74/($E$1*K$4)+$E$2,$E$1*($A74/K$4)+$E$2)</f>
        <v>0.15</v>
      </c>
    </row>
    <row r="75" spans="1:11" ht="19.85" customHeight="1">
      <c r="A75" s="41" t="n">
        <v>71</v>
      </c>
      <c r="B75" s="42">
        <f>IF($A$1="Leitfähigkeit",$A75/($E$1*B$4)+$E$2,$E$1*($A75/B$4)+$E$2)</f>
        <v>2.63571428571429012</v>
      </c>
      <c r="C75" s="42">
        <f>IF($A$1="Leitfähigkeit",$A75/($E$1*C$4)+$E$2,$E$1*($A75/C$4)+$E$2)</f>
        <v>1.79047619047619015</v>
      </c>
      <c r="D75" s="42">
        <f>IF($A$1="Leitfähigkeit",$A75/($E$1*D$4)+$E$2,$E$1*($A75/D$4)+$E$2)</f>
        <v>1.36785714285714</v>
      </c>
      <c r="E75" s="42">
        <f>IF($A$1="Leitfähigkeit",$A75/($E$1*E$4)+$E$2,$E$1*($A75/E$4)+$E$2)</f>
        <v>0.9452380952380949</v>
      </c>
      <c r="F75" s="42">
        <f>IF($A$1="Leitfähigkeit",$A75/($E$1*F$4)+$E$2,$E$1*($A75/F$4)+$E$2)</f>
        <v>0.60714285714285694</v>
      </c>
      <c r="G75" s="42">
        <f>IF($A$1="Leitfähigkeit",$A75/($E$1*G$4)+$E$2,$E$1*($A75/G$4)+$E$2)</f>
        <v>0.416964285714286031</v>
      </c>
      <c r="H75" s="42">
        <f>IF($A$1="Leitfähigkeit",$A75/($E$1*H$4)+$E$2,$E$1*($A75/H$4)+$E$2)</f>
        <v>0.311309523809523991</v>
      </c>
      <c r="I75" s="42">
        <f>IF($A$1="Leitfähigkeit",$A75/($E$1*I$4)+$E$2,$E$1*($A75/I$4)+$E$2)</f>
        <v>0.226785714285714013</v>
      </c>
      <c r="J75" s="42">
        <f>IF($A$1="Leitfähigkeit",$A75/($E$1*J$4)+$E$2,$E$1*($A75/J$4)+$E$2)</f>
        <v>0.179241071428571015</v>
      </c>
      <c r="K75" s="42">
        <f>IF($A$1="Leitfähigkeit",$A75/($E$1*K$4)+$E$2,$E$1*($A75/K$4)+$E$2)</f>
        <v>0.150714285714285996</v>
      </c>
    </row>
    <row r="76" spans="1:11" ht="19.85" customHeight="1">
      <c r="A76" s="44" t="n">
        <v>72</v>
      </c>
      <c r="B76" s="45">
        <f>IF($A$1="Leitfähigkeit",$A76/($E$1*B$4)+$E$2,$E$1*($A76/B$4)+$E$2)</f>
        <v>2.67142857142856993</v>
      </c>
      <c r="C76" s="45">
        <f>IF($A$1="Leitfähigkeit",$A76/($E$1*C$4)+$E$2,$E$1*($A76/C$4)+$E$2)</f>
        <v>1.81428571428570997</v>
      </c>
      <c r="D76" s="45">
        <f>IF($A$1="Leitfähigkeit",$A76/($E$1*D$4)+$E$2,$E$1*($A76/D$4)+$E$2)</f>
        <v>1.38571428571428989</v>
      </c>
      <c r="E76" s="45">
        <f>IF($A$1="Leitfähigkeit",$A76/($E$1*E$4)+$E$2,$E$1*($A76/E$4)+$E$2)</f>
        <v>0.95714285714285694</v>
      </c>
      <c r="F76" s="45">
        <f>IF($A$1="Leitfähigkeit",$A76/($E$1*F$4)+$E$2,$E$1*($A76/F$4)+$E$2)</f>
        <v>0.614285714285713969</v>
      </c>
      <c r="G76" s="45">
        <f>IF($A$1="Leitfähigkeit",$A76/($E$1*G$4)+$E$2,$E$1*($A76/G$4)+$E$2)</f>
        <v>0.421428571428571974</v>
      </c>
      <c r="H76" s="45">
        <f>IF($A$1="Leitfähigkeit",$A76/($E$1*H$4)+$E$2,$E$1*($A76/H$4)+$E$2)</f>
        <v>0.314285714285714013</v>
      </c>
      <c r="I76" s="45">
        <f>IF($A$1="Leitfähigkeit",$A76/($E$1*I$4)+$E$2,$E$1*($A76/I$4)+$E$2)</f>
        <v>0.228571428571429003</v>
      </c>
      <c r="J76" s="45">
        <f>IF($A$1="Leitfähigkeit",$A76/($E$1*J$4)+$E$2,$E$1*($A76/J$4)+$E$2)</f>
        <v>0.180357142857142989</v>
      </c>
      <c r="K76" s="45">
        <f>IF($A$1="Leitfähigkeit",$A76/($E$1*K$4)+$E$2,$E$1*($A76/K$4)+$E$2)</f>
        <v>0.151428571428570997</v>
      </c>
    </row>
    <row r="77" spans="1:11" ht="19.85" customHeight="1">
      <c r="A77" s="41" t="n">
        <v>73</v>
      </c>
      <c r="B77" s="42">
        <f>IF($A$1="Leitfähigkeit",$A77/($E$1*B$4)+$E$2,$E$1*($A77/B$4)+$E$2)</f>
        <v>2.70714285714285996</v>
      </c>
      <c r="C77" s="42">
        <f>IF($A$1="Leitfähigkeit",$A77/($E$1*C$4)+$E$2,$E$1*($A77/C$4)+$E$2)</f>
        <v>1.83809523809524009</v>
      </c>
      <c r="D77" s="42">
        <f>IF($A$1="Leitfähigkeit",$A77/($E$1*D$4)+$E$2,$E$1*($A77/D$4)+$E$2)</f>
        <v>1.40357142857143007</v>
      </c>
      <c r="E77" s="42">
        <f>IF($A$1="Leitfähigkeit",$A77/($E$1*E$4)+$E$2,$E$1*($A77/E$4)+$E$2)</f>
        <v>0.96904761904761898</v>
      </c>
      <c r="F77" s="42">
        <f>IF($A$1="Leitfähigkeit",$A77/($E$1*F$4)+$E$2,$E$1*($A77/F$4)+$E$2)</f>
        <v>0.621428571428571974</v>
      </c>
      <c r="G77" s="42">
        <f>IF($A$1="Leitfähigkeit",$A77/($E$1*G$4)+$E$2,$E$1*($A77/G$4)+$E$2)</f>
        <v>0.425892857142857029</v>
      </c>
      <c r="H77" s="42">
        <f>IF($A$1="Leitfähigkeit",$A77/($E$1*H$4)+$E$2,$E$1*($A77/H$4)+$E$2)</f>
        <v>0.317261904761905011</v>
      </c>
      <c r="I77" s="42">
        <f>IF($A$1="Leitfähigkeit",$A77/($E$1*I$4)+$E$2,$E$1*($A77/I$4)+$E$2)</f>
        <v>0.230357142857143016</v>
      </c>
      <c r="J77" s="42">
        <f>IF($A$1="Leitfähigkeit",$A77/($E$1*J$4)+$E$2,$E$1*($A77/J$4)+$E$2)</f>
        <v>0.181473214285714022</v>
      </c>
      <c r="K77" s="42">
        <f>IF($A$1="Leitfähigkeit",$A77/($E$1*K$4)+$E$2,$E$1*($A77/K$4)+$E$2)</f>
        <v>0.152142857142857002</v>
      </c>
    </row>
    <row r="78" spans="1:11" ht="19.85" customHeight="1">
      <c r="A78" s="44" t="n">
        <v>74</v>
      </c>
      <c r="B78" s="45">
        <f>IF($A$1="Leitfähigkeit",$A78/($E$1*B$4)+$E$2,$E$1*($A78/B$4)+$E$2)</f>
        <v>2.74285714285714022</v>
      </c>
      <c r="C78" s="45">
        <f>IF($A$1="Leitfähigkeit",$A78/($E$1*C$4)+$E$2,$E$1*($A78/C$4)+$E$2)</f>
        <v>1.86190476190475991</v>
      </c>
      <c r="D78" s="45">
        <f>IF($A$1="Leitfähigkeit",$A78/($E$1*D$4)+$E$2,$E$1*($A78/D$4)+$E$2)</f>
        <v>1.42142857142856993</v>
      </c>
      <c r="E78" s="45">
        <f>IF($A$1="Leitfähigkeit",$A78/($E$1*E$4)+$E$2,$E$1*($A78/E$4)+$E$2)</f>
        <v>0.98095238095238102</v>
      </c>
      <c r="F78" s="45">
        <f>IF($A$1="Leitfähigkeit",$A78/($E$1*F$4)+$E$2,$E$1*($A78/F$4)+$E$2)</f>
        <v>0.628571428571429003</v>
      </c>
      <c r="G78" s="45">
        <f>IF($A$1="Leitfähigkeit",$A78/($E$1*G$4)+$E$2,$E$1*($A78/G$4)+$E$2)</f>
        <v>0.430357142857142971</v>
      </c>
      <c r="H78" s="45">
        <f>IF($A$1="Leitfähigkeit",$A78/($E$1*H$4)+$E$2,$E$1*($A78/H$4)+$E$2)</f>
        <v>0.320238095238094989</v>
      </c>
      <c r="I78" s="45">
        <f>IF($A$1="Leitfähigkeit",$A78/($E$1*I$4)+$E$2,$E$1*($A78/I$4)+$E$2)</f>
        <v>0.232142857142857029</v>
      </c>
      <c r="J78" s="45">
        <f>IF($A$1="Leitfähigkeit",$A78/($E$1*J$4)+$E$2,$E$1*($A78/J$4)+$E$2)</f>
        <v>0.182589285714286014</v>
      </c>
      <c r="K78" s="45">
        <f>IF($A$1="Leitfähigkeit",$A78/($E$1*K$4)+$E$2,$E$1*($A78/K$4)+$E$2)</f>
        <v>0.152857142857143007</v>
      </c>
    </row>
    <row r="79" spans="1:11" ht="19.85" customHeight="1">
      <c r="A79" s="41" t="n">
        <v>75</v>
      </c>
      <c r="B79" s="42">
        <f>IF($A$1="Leitfähigkeit",$A79/($E$1*B$4)+$E$2,$E$1*($A79/B$4)+$E$2)</f>
        <v>2.7785714285714298</v>
      </c>
      <c r="C79" s="42">
        <f>IF($A$1="Leitfähigkeit",$A79/($E$1*C$4)+$E$2,$E$1*($A79/C$4)+$E$2)</f>
        <v>1.88571428571428985</v>
      </c>
      <c r="D79" s="42">
        <f>IF($A$1="Leitfähigkeit",$A79/($E$1*D$4)+$E$2,$E$1*($A79/D$4)+$E$2)</f>
        <v>1.43928571428571006</v>
      </c>
      <c r="E79" s="42">
        <f>IF($A$1="Leitfähigkeit",$A79/($E$1*E$4)+$E$2,$E$1*($A79/E$4)+$E$2)</f>
        <v>0.99285714285714306</v>
      </c>
      <c r="F79" s="42">
        <f>IF($A$1="Leitfähigkeit",$A79/($E$1*F$4)+$E$2,$E$1*($A79/F$4)+$E$2)</f>
        <v>0.635714285714286031</v>
      </c>
      <c r="G79" s="42">
        <f>IF($A$1="Leitfähigkeit",$A79/($E$1*G$4)+$E$2,$E$1*($A79/G$4)+$E$2)</f>
        <v>0.434821428571429003</v>
      </c>
      <c r="H79" s="42">
        <f>IF($A$1="Leitfähigkeit",$A79/($E$1*H$4)+$E$2,$E$1*($A79/H$4)+$E$2)</f>
        <v>0.323214285714286031</v>
      </c>
      <c r="I79" s="42">
        <f>IF($A$1="Leitfähigkeit",$A79/($E$1*I$4)+$E$2,$E$1*($A79/I$4)+$E$2)</f>
        <v>0.233928571428570997</v>
      </c>
      <c r="J79" s="42">
        <f>IF($A$1="Leitfähigkeit",$A79/($E$1*J$4)+$E$2,$E$1*($A79/J$4)+$E$2)</f>
        <v>0.183705357142856975</v>
      </c>
      <c r="K79" s="42">
        <f>IF($A$1="Leitfähigkeit",$A79/($E$1*K$4)+$E$2,$E$1*($A79/K$4)+$E$2)</f>
        <v>0.153571428571429003</v>
      </c>
    </row>
    <row r="80" spans="1:11" ht="19.85" customHeight="1">
      <c r="A80" s="44" t="n">
        <v>76</v>
      </c>
      <c r="B80" s="45">
        <f>IF($A$1="Leitfähigkeit",$A80/($E$1*B$4)+$E$2,$E$1*($A80/B$4)+$E$2)</f>
        <v>2.81428571428570997</v>
      </c>
      <c r="C80" s="45">
        <f>IF($A$1="Leitfähigkeit",$A80/($E$1*C$4)+$E$2,$E$1*($A80/C$4)+$E$2)</f>
        <v>1.90952380952381002</v>
      </c>
      <c r="D80" s="45">
        <f>IF($A$1="Leitfähigkeit",$A80/($E$1*D$4)+$E$2,$E$1*($A80/D$4)+$E$2)</f>
        <v>1.45714285714285996</v>
      </c>
      <c r="E80" s="45">
        <f>IF($A$1="Leitfähigkeit",$A80/($E$1*E$4)+$E$2,$E$1*($A80/E$4)+$E$2)</f>
        <v>1.00476190476191007</v>
      </c>
      <c r="F80" s="45">
        <f>IF($A$1="Leitfähigkeit",$A80/($E$1*F$4)+$E$2,$E$1*($A80/F$4)+$E$2)</f>
        <v>0.64285714285714306</v>
      </c>
      <c r="G80" s="45">
        <f>IF($A$1="Leitfähigkeit",$A80/($E$1*G$4)+$E$2,$E$1*($A80/G$4)+$E$2)</f>
        <v>0.439285714285713969</v>
      </c>
      <c r="H80" s="45">
        <f>IF($A$1="Leitfähigkeit",$A80/($E$1*H$4)+$E$2,$E$1*($A80/H$4)+$E$2)</f>
        <v>0.326190476190475964</v>
      </c>
      <c r="I80" s="45">
        <f>IF($A$1="Leitfähigkeit",$A80/($E$1*I$4)+$E$2,$E$1*($A80/I$4)+$E$2)</f>
        <v>0.235714285714285987</v>
      </c>
      <c r="J80" s="45">
        <f>IF($A$1="Leitfähigkeit",$A80/($E$1*J$4)+$E$2,$E$1*($A80/J$4)+$E$2)</f>
        <v>0.184821428571429003</v>
      </c>
      <c r="K80" s="45">
        <f>IF($A$1="Leitfähigkeit",$A80/($E$1*K$4)+$E$2,$E$1*($A80/K$4)+$E$2)</f>
        <v>0.154285714285714004</v>
      </c>
    </row>
    <row r="81" spans="1:11" ht="19.85" customHeight="1">
      <c r="A81" s="41" t="n">
        <v>77</v>
      </c>
      <c r="B81" s="42">
        <f>IF($A$1="Leitfähigkeit",$A81/($E$1*B$4)+$E$2,$E$1*($A81/B$4)+$E$2)</f>
        <v>2.85</v>
      </c>
      <c r="C81" s="42">
        <f>IF($A$1="Leitfähigkeit",$A81/($E$1*C$4)+$E$2,$E$1*($A81/C$4)+$E$2)</f>
        <v>1.93333333333333002</v>
      </c>
      <c r="D81" s="42">
        <f>IF($A$1="Leitfähigkeit",$A81/($E$1*D$4)+$E$2,$E$1*($A81/D$4)+$E$2)</f>
        <v>1.47500000000000009</v>
      </c>
      <c r="E81" s="42">
        <f>IF($A$1="Leitfähigkeit",$A81/($E$1*E$4)+$E$2,$E$1*($A81/E$4)+$E$2)</f>
        <v>1.01666666666666994</v>
      </c>
      <c r="F81" s="42">
        <f>IF($A$1="Leitfähigkeit",$A81/($E$1*F$4)+$E$2,$E$1*($A81/F$4)+$E$2)</f>
        <v>0.65</v>
      </c>
      <c r="G81" s="42">
        <f>IF($A$1="Leitfähigkeit",$A81/($E$1*G$4)+$E$2,$E$1*($A81/G$4)+$E$2)</f>
        <v>0.44375</v>
      </c>
      <c r="H81" s="42">
        <f>IF($A$1="Leitfähigkeit",$A81/($E$1*H$4)+$E$2,$E$1*($A81/H$4)+$E$2)</f>
        <v>0.329166666666667007</v>
      </c>
      <c r="I81" s="42">
        <f>IF($A$1="Leitfähigkeit",$A81/($E$1*I$4)+$E$2,$E$1*($A81/I$4)+$E$2)</f>
        <v>0.2375</v>
      </c>
      <c r="J81" s="42">
        <f>IF($A$1="Leitfähigkeit",$A81/($E$1*J$4)+$E$2,$E$1*($A81/J$4)+$E$2)</f>
        <v>0.1859375</v>
      </c>
      <c r="K81" s="42">
        <f>IF($A$1="Leitfähigkeit",$A81/($E$1*K$4)+$E$2,$E$1*($A81/K$4)+$E$2)</f>
        <v>0.155</v>
      </c>
    </row>
    <row r="82" spans="1:11" ht="19.85" customHeight="1">
      <c r="A82" s="44" t="n">
        <v>78</v>
      </c>
      <c r="B82" s="45">
        <f>IF($A$1="Leitfähigkeit",$A82/($E$1*B$4)+$E$2,$E$1*($A82/B$4)+$E$2)</f>
        <v>2.88571428571429003</v>
      </c>
      <c r="C82" s="45">
        <f>IF($A$1="Leitfähigkeit",$A82/($E$1*C$4)+$E$2,$E$1*($A82/C$4)+$E$2)</f>
        <v>1.95714285714285996</v>
      </c>
      <c r="D82" s="45">
        <f>IF($A$1="Leitfähigkeit",$A82/($E$1*D$4)+$E$2,$E$1*($A82/D$4)+$E$2)</f>
        <v>1.49285714285714004</v>
      </c>
      <c r="E82" s="45">
        <f>IF($A$1="Leitfähigkeit",$A82/($E$1*E$4)+$E$2,$E$1*($A82/E$4)+$E$2)</f>
        <v>1.02857142857143002</v>
      </c>
      <c r="F82" s="45">
        <f>IF($A$1="Leitfähigkeit",$A82/($E$1*F$4)+$E$2,$E$1*($A82/F$4)+$E$2)</f>
        <v>0.657142857142857029</v>
      </c>
      <c r="G82" s="45">
        <f>IF($A$1="Leitfähigkeit",$A82/($E$1*G$4)+$E$2,$E$1*($A82/G$4)+$E$2)</f>
        <v>0.448214285714286031</v>
      </c>
      <c r="H82" s="45">
        <f>IF($A$1="Leitfähigkeit",$A82/($E$1*H$4)+$E$2,$E$1*($A82/H$4)+$E$2)</f>
        <v>0.332142857142857029</v>
      </c>
      <c r="I82" s="45">
        <f>IF($A$1="Leitfähigkeit",$A82/($E$1*I$4)+$E$2,$E$1*($A82/I$4)+$E$2)</f>
        <v>0.239285714285713969</v>
      </c>
      <c r="J82" s="45">
        <f>IF($A$1="Leitfähigkeit",$A82/($E$1*J$4)+$E$2,$E$1*($A82/J$4)+$E$2)</f>
        <v>0.187053571428571015</v>
      </c>
      <c r="K82" s="45">
        <f>IF($A$1="Leitfähigkeit",$A82/($E$1*K$4)+$E$2,$E$1*($A82/K$4)+$E$2)</f>
        <v>0.155714285714286005</v>
      </c>
    </row>
    <row r="83" spans="1:11" ht="19.85" customHeight="1">
      <c r="A83" s="41" t="n">
        <v>79</v>
      </c>
      <c r="B83" s="42">
        <f>IF($A$1="Leitfähigkeit",$A83/($E$1*B$4)+$E$2,$E$1*($A83/B$4)+$E$2)</f>
        <v>2.92142857142856993</v>
      </c>
      <c r="C83" s="42">
        <f>IF($A$1="Leitfähigkeit",$A83/($E$1*C$4)+$E$2,$E$1*($A83/C$4)+$E$2)</f>
        <v>1.98095238095237995</v>
      </c>
      <c r="D83" s="42">
        <f>IF($A$1="Leitfähigkeit",$A83/($E$1*D$4)+$E$2,$E$1*($A83/D$4)+$E$2)</f>
        <v>1.51071428571428985</v>
      </c>
      <c r="E83" s="42">
        <f>IF($A$1="Leitfähigkeit",$A83/($E$1*E$4)+$E$2,$E$1*($A83/E$4)+$E$2)</f>
        <v>1.04047619047619011</v>
      </c>
      <c r="F83" s="42">
        <f>IF($A$1="Leitfähigkeit",$A83/($E$1*F$4)+$E$2,$E$1*($A83/F$4)+$E$2)</f>
        <v>0.664285714285714057</v>
      </c>
      <c r="G83" s="42">
        <f>IF($A$1="Leitfähigkeit",$A83/($E$1*G$4)+$E$2,$E$1*($A83/G$4)+$E$2)</f>
        <v>0.452678571428571974</v>
      </c>
      <c r="H83" s="42">
        <f>IF($A$1="Leitfähigkeit",$A83/($E$1*H$4)+$E$2,$E$1*($A83/H$4)+$E$2)</f>
        <v>0.335119047619047983</v>
      </c>
      <c r="I83" s="42">
        <f>IF($A$1="Leitfähigkeit",$A83/($E$1*I$4)+$E$2,$E$1*($A83/I$4)+$E$2)</f>
        <v>0.241071428571429003</v>
      </c>
      <c r="J83" s="42">
        <f>IF($A$1="Leitfähigkeit",$A83/($E$1*J$4)+$E$2,$E$1*($A83/J$4)+$E$2)</f>
        <v>0.188169642857142989</v>
      </c>
      <c r="K83" s="42">
        <f>IF($A$1="Leitfähigkeit",$A83/($E$1*K$4)+$E$2,$E$1*($A83/K$4)+$E$2)</f>
        <v>0.156428571428571006</v>
      </c>
    </row>
    <row r="84" spans="1:11" ht="19.85" customHeight="1">
      <c r="A84" s="44" t="n">
        <v>80</v>
      </c>
      <c r="B84" s="45">
        <f>IF($A$1="Leitfähigkeit",$A84/($E$1*B$4)+$E$2,$E$1*($A84/B$4)+$E$2)</f>
        <v>2.95714285714285996</v>
      </c>
      <c r="C84" s="45">
        <f>IF($A$1="Leitfähigkeit",$A84/($E$1*C$4)+$E$2,$E$1*($A84/C$4)+$E$2)</f>
        <v>2.00476190476189986</v>
      </c>
      <c r="D84" s="45">
        <f>IF($A$1="Leitfähigkeit",$A84/($E$1*D$4)+$E$2,$E$1*($A84/D$4)+$E$2)</f>
        <v>1.52857142857143007</v>
      </c>
      <c r="E84" s="45">
        <f>IF($A$1="Leitfähigkeit",$A84/($E$1*E$4)+$E$2,$E$1*($A84/E$4)+$E$2)</f>
        <v>1.05238095238094997</v>
      </c>
      <c r="F84" s="45">
        <f>IF($A$1="Leitfähigkeit",$A84/($E$1*F$4)+$E$2,$E$1*($A84/F$4)+$E$2)</f>
        <v>0.671428571428572063</v>
      </c>
      <c r="G84" s="45">
        <f>IF($A$1="Leitfähigkeit",$A84/($E$1*G$4)+$E$2,$E$1*($A84/G$4)+$E$2)</f>
        <v>0.457142857142857029</v>
      </c>
      <c r="H84" s="45">
        <f>IF($A$1="Leitfähigkeit",$A84/($E$1*H$4)+$E$2,$E$1*($A84/H$4)+$E$2)</f>
        <v>0.338095238095238004</v>
      </c>
      <c r="I84" s="45">
        <f>IF($A$1="Leitfähigkeit",$A84/($E$1*I$4)+$E$2,$E$1*($A84/I$4)+$E$2)</f>
        <v>0.242857142857142971</v>
      </c>
      <c r="J84" s="45">
        <f>IF($A$1="Leitfähigkeit",$A84/($E$1*J$4)+$E$2,$E$1*($A84/J$4)+$E$2)</f>
        <v>0.189285714285714022</v>
      </c>
      <c r="K84" s="45">
        <f>IF($A$1="Leitfähigkeit",$A84/($E$1*K$4)+$E$2,$E$1*($A84/K$4)+$E$2)</f>
        <v>0.157142857142857011</v>
      </c>
    </row>
    <row r="85" spans="1:11" ht="19.85" customHeight="1">
      <c r="A85" s="41" t="n">
        <v>81</v>
      </c>
      <c r="B85" s="42">
        <f>IF($A$1="Leitfähigkeit",$A85/($E$1*B$4)+$E$2,$E$1*($A85/B$4)+$E$2)</f>
        <v>2.99285714285714022</v>
      </c>
      <c r="C85" s="42">
        <f>IF($A$1="Leitfähigkeit",$A85/($E$1*C$4)+$E$2,$E$1*($A85/C$4)+$E$2)</f>
        <v>2.0285714285714298</v>
      </c>
      <c r="D85" s="42">
        <f>IF($A$1="Leitfähigkeit",$A85/($E$1*D$4)+$E$2,$E$1*($A85/D$4)+$E$2)</f>
        <v>1.54642857142856993</v>
      </c>
      <c r="E85" s="42">
        <f>IF($A$1="Leitfähigkeit",$A85/($E$1*E$4)+$E$2,$E$1*($A85/E$4)+$E$2)</f>
        <v>1.06428571428571006</v>
      </c>
      <c r="F85" s="42">
        <f>IF($A$1="Leitfähigkeit",$A85/($E$1*F$4)+$E$2,$E$1*($A85/F$4)+$E$2)</f>
        <v>0.678571428571429003</v>
      </c>
      <c r="G85" s="42">
        <f>IF($A$1="Leitfähigkeit",$A85/($E$1*G$4)+$E$2,$E$1*($A85/G$4)+$E$2)</f>
        <v>0.461607142857142971</v>
      </c>
      <c r="H85" s="42">
        <f>IF($A$1="Leitfähigkeit",$A85/($E$1*H$4)+$E$2,$E$1*($A85/H$4)+$E$2)</f>
        <v>0.341071428571429003</v>
      </c>
      <c r="I85" s="42">
        <f>IF($A$1="Leitfähigkeit",$A85/($E$1*I$4)+$E$2,$E$1*($A85/I$4)+$E$2)</f>
        <v>0.244642857142856984</v>
      </c>
      <c r="J85" s="42">
        <f>IF($A$1="Leitfähigkeit",$A85/($E$1*J$4)+$E$2,$E$1*($A85/J$4)+$E$2)</f>
        <v>0.190401785714286014</v>
      </c>
      <c r="K85" s="42">
        <f>IF($A$1="Leitfähigkeit",$A85/($E$1*K$4)+$E$2,$E$1*($A85/K$4)+$E$2)</f>
        <v>0.157857142857143007</v>
      </c>
    </row>
    <row r="86" spans="1:11" ht="19.85" customHeight="1">
      <c r="A86" s="44" t="n">
        <v>82</v>
      </c>
      <c r="B86" s="45">
        <f>IF($A$1="Leitfähigkeit",$A86/($E$1*B$4)+$E$2,$E$1*($A86/B$4)+$E$2)</f>
        <v>3.0285714285714298</v>
      </c>
      <c r="C86" s="45">
        <f>IF($A$1="Leitfähigkeit",$A86/($E$1*C$4)+$E$2,$E$1*($A86/C$4)+$E$2)</f>
        <v>2.05238095238094997</v>
      </c>
      <c r="D86" s="45">
        <f>IF($A$1="Leitfähigkeit",$A86/($E$1*D$4)+$E$2,$E$1*($A86/D$4)+$E$2)</f>
        <v>1.56428571428571006</v>
      </c>
      <c r="E86" s="45">
        <f>IF($A$1="Leitfähigkeit",$A86/($E$1*E$4)+$E$2,$E$1*($A86/E$4)+$E$2)</f>
        <v>1.07619047619047992</v>
      </c>
      <c r="F86" s="45">
        <f>IF($A$1="Leitfähigkeit",$A86/($E$1*F$4)+$E$2,$E$1*($A86/F$4)+$E$2)</f>
        <v>0.685714285714286031</v>
      </c>
      <c r="G86" s="45">
        <f>IF($A$1="Leitfähigkeit",$A86/($E$1*G$4)+$E$2,$E$1*($A86/G$4)+$E$2)</f>
        <v>0.466071428571429003</v>
      </c>
      <c r="H86" s="45">
        <f>IF($A$1="Leitfähigkeit",$A86/($E$1*H$4)+$E$2,$E$1*($A86/H$4)+$E$2)</f>
        <v>0.34404761904761898</v>
      </c>
      <c r="I86" s="45">
        <f>IF($A$1="Leitfähigkeit",$A86/($E$1*I$4)+$E$2,$E$1*($A86/I$4)+$E$2)</f>
        <v>0.246428571428570997</v>
      </c>
      <c r="J86" s="45">
        <f>IF($A$1="Leitfähigkeit",$A86/($E$1*J$4)+$E$2,$E$1*($A86/J$4)+$E$2)</f>
        <v>0.191517857142856975</v>
      </c>
      <c r="K86" s="45">
        <f>IF($A$1="Leitfähigkeit",$A86/($E$1*K$4)+$E$2,$E$1*($A86/K$4)+$E$2)</f>
        <v>0.158571428571429003</v>
      </c>
    </row>
    <row r="87" spans="1:11" ht="19.85" customHeight="1">
      <c r="A87" s="41" t="n">
        <v>83</v>
      </c>
      <c r="B87" s="42">
        <f>IF($A$1="Leitfähigkeit",$A87/($E$1*B$4)+$E$2,$E$1*($A87/B$4)+$E$2)</f>
        <v>3.06428571428571006</v>
      </c>
      <c r="C87" s="42">
        <f>IF($A$1="Leitfähigkeit",$A87/($E$1*C$4)+$E$2,$E$1*($A87/C$4)+$E$2)</f>
        <v>2.07619047619047992</v>
      </c>
      <c r="D87" s="42">
        <f>IF($A$1="Leitfähigkeit",$A87/($E$1*D$4)+$E$2,$E$1*($A87/D$4)+$E$2)</f>
        <v>1.58214285714285996</v>
      </c>
      <c r="E87" s="42">
        <f>IF($A$1="Leitfähigkeit",$A87/($E$1*E$4)+$E$2,$E$1*($A87/E$4)+$E$2)</f>
        <v>1.08809523809524</v>
      </c>
      <c r="F87" s="42">
        <f>IF($A$1="Leitfähigkeit",$A87/($E$1*F$4)+$E$2,$E$1*($A87/F$4)+$E$2)</f>
        <v>0.692857142857142971</v>
      </c>
      <c r="G87" s="42">
        <f>IF($A$1="Leitfähigkeit",$A87/($E$1*G$4)+$E$2,$E$1*($A87/G$4)+$E$2)</f>
        <v>0.470535714285713969</v>
      </c>
      <c r="H87" s="42">
        <f>IF($A$1="Leitfähigkeit",$A87/($E$1*H$4)+$E$2,$E$1*($A87/H$4)+$E$2)</f>
        <v>0.347023809523810023</v>
      </c>
      <c r="I87" s="42">
        <f>IF($A$1="Leitfähigkeit",$A87/($E$1*I$4)+$E$2,$E$1*($A87/I$4)+$E$2)</f>
        <v>0.248214285714285987</v>
      </c>
      <c r="J87" s="42">
        <f>IF($A$1="Leitfähigkeit",$A87/($E$1*J$4)+$E$2,$E$1*($A87/J$4)+$E$2)</f>
        <v>0.192633928571429003</v>
      </c>
      <c r="K87" s="42">
        <f>IF($A$1="Leitfähigkeit",$A87/($E$1*K$4)+$E$2,$E$1*($A87/K$4)+$E$2)</f>
        <v>0.159285714285714004</v>
      </c>
    </row>
    <row r="88" spans="1:11" ht="19.85" customHeight="1">
      <c r="A88" s="44" t="n">
        <v>84</v>
      </c>
      <c r="B88" s="45">
        <f>IF($A$1="Leitfähigkeit",$A88/($E$1*B$4)+$E$2,$E$1*($A88/B$4)+$E$2)</f>
        <v>3.10000000000000009</v>
      </c>
      <c r="C88" s="45">
        <f>IF($A$1="Leitfähigkeit",$A88/($E$1*C$4)+$E$2,$E$1*($A88/C$4)+$E$2)</f>
        <v>2.10000000000000009</v>
      </c>
      <c r="D88" s="45">
        <f>IF($A$1="Leitfähigkeit",$A88/($E$1*D$4)+$E$2,$E$1*($A88/D$4)+$E$2)</f>
        <v>1.60000000000000009</v>
      </c>
      <c r="E88" s="45">
        <f>IF($A$1="Leitfähigkeit",$A88/($E$1*E$4)+$E$2,$E$1*($A88/E$4)+$E$2)</f>
        <v>1.10000000000000009</v>
      </c>
      <c r="F88" s="45">
        <f>IF($A$1="Leitfähigkeit",$A88/($E$1*F$4)+$E$2,$E$1*($A88/F$4)+$E$2)</f>
        <v>0.7</v>
      </c>
      <c r="G88" s="45">
        <f>IF($A$1="Leitfähigkeit",$A88/($E$1*G$4)+$E$2,$E$1*($A88/G$4)+$E$2)</f>
        <v>0.475</v>
      </c>
      <c r="H88" s="45">
        <f>IF($A$1="Leitfähigkeit",$A88/($E$1*H$4)+$E$2,$E$1*($A88/H$4)+$E$2)</f>
        <v>0.35</v>
      </c>
      <c r="I88" s="45">
        <f>IF($A$1="Leitfähigkeit",$A88/($E$1*I$4)+$E$2,$E$1*($A88/I$4)+$E$2)</f>
        <v>0.25</v>
      </c>
      <c r="J88" s="45">
        <f>IF($A$1="Leitfähigkeit",$A88/($E$1*J$4)+$E$2,$E$1*($A88/J$4)+$E$2)</f>
        <v>0.19375</v>
      </c>
      <c r="K88" s="45">
        <f>IF($A$1="Leitfähigkeit",$A88/($E$1*K$4)+$E$2,$E$1*($A88/K$4)+$E$2)</f>
        <v>0.160000000000000009</v>
      </c>
    </row>
    <row r="89" spans="1:11" ht="19.85" customHeight="1">
      <c r="A89" s="41" t="n">
        <v>85</v>
      </c>
      <c r="B89" s="42">
        <f>IF($A$1="Leitfähigkeit",$A89/($E$1*B$4)+$E$2,$E$1*($A89/B$4)+$E$2)</f>
        <v>3.13571428571429012</v>
      </c>
      <c r="C89" s="42">
        <f>IF($A$1="Leitfähigkeit",$A89/($E$1*C$4)+$E$2,$E$1*($A89/C$4)+$E$2)</f>
        <v>2.12380952380951982</v>
      </c>
      <c r="D89" s="42">
        <f>IF($A$1="Leitfähigkeit",$A89/($E$1*D$4)+$E$2,$E$1*($A89/D$4)+$E$2)</f>
        <v>1.61785714285714004</v>
      </c>
      <c r="E89" s="42">
        <f>IF($A$1="Leitfähigkeit",$A89/($E$1*E$4)+$E$2,$E$1*($A89/E$4)+$E$2)</f>
        <v>1.11190476190475995</v>
      </c>
      <c r="F89" s="42">
        <f>IF($A$1="Leitfähigkeit",$A89/($E$1*F$4)+$E$2,$E$1*($A89/F$4)+$E$2)</f>
        <v>0.70714285714285694</v>
      </c>
      <c r="G89" s="42">
        <f>IF($A$1="Leitfähigkeit",$A89/($E$1*G$4)+$E$2,$E$1*($A89/G$4)+$E$2)</f>
        <v>0.479464285714286031</v>
      </c>
      <c r="H89" s="42">
        <f>IF($A$1="Leitfähigkeit",$A89/($E$1*H$4)+$E$2,$E$1*($A89/H$4)+$E$2)</f>
        <v>0.352976190476190999</v>
      </c>
      <c r="I89" s="42">
        <f>IF($A$1="Leitfähigkeit",$A89/($E$1*I$4)+$E$2,$E$1*($A89/I$4)+$E$2)</f>
        <v>0.251785714285714013</v>
      </c>
      <c r="J89" s="42">
        <f>IF($A$1="Leitfähigkeit",$A89/($E$1*J$4)+$E$2,$E$1*($A89/J$4)+$E$2)</f>
        <v>0.194866071428571015</v>
      </c>
      <c r="K89" s="42">
        <f>IF($A$1="Leitfähigkeit",$A89/($E$1*K$4)+$E$2,$E$1*($A89/K$4)+$E$2)</f>
        <v>0.160714285714286014</v>
      </c>
    </row>
    <row r="90" spans="1:11" ht="19.85" customHeight="1">
      <c r="A90" s="44" t="n">
        <v>86</v>
      </c>
      <c r="B90" s="45">
        <f>IF($A$1="Leitfähigkeit",$A90/($E$1*B$4)+$E$2,$E$1*($A90/B$4)+$E$2)</f>
        <v>3.17142857142856993</v>
      </c>
      <c r="C90" s="45">
        <f>IF($A$1="Leitfähigkeit",$A90/($E$1*C$4)+$E$2,$E$1*($A90/C$4)+$E$2)</f>
        <v>2.1476190476190502</v>
      </c>
      <c r="D90" s="45">
        <f>IF($A$1="Leitfähigkeit",$A90/($E$1*D$4)+$E$2,$E$1*($A90/D$4)+$E$2)</f>
        <v>1.63571428571428985</v>
      </c>
      <c r="E90" s="45">
        <f>IF($A$1="Leitfähigkeit",$A90/($E$1*E$4)+$E$2,$E$1*($A90/E$4)+$E$2)</f>
        <v>1.12380952380952004</v>
      </c>
      <c r="F90" s="45">
        <f>IF($A$1="Leitfähigkeit",$A90/($E$1*F$4)+$E$2,$E$1*($A90/F$4)+$E$2)</f>
        <v>0.714285714285713969</v>
      </c>
      <c r="G90" s="45">
        <f>IF($A$1="Leitfähigkeit",$A90/($E$1*G$4)+$E$2,$E$1*($A90/G$4)+$E$2)</f>
        <v>0.483928571428571974</v>
      </c>
      <c r="H90" s="45">
        <f>IF($A$1="Leitfähigkeit",$A90/($E$1*H$4)+$E$2,$E$1*($A90/H$4)+$E$2)</f>
        <v>0.35595238095238102</v>
      </c>
      <c r="I90" s="45">
        <f>IF($A$1="Leitfähigkeit",$A90/($E$1*I$4)+$E$2,$E$1*($A90/I$4)+$E$2)</f>
        <v>0.253571428571429003</v>
      </c>
      <c r="J90" s="45">
        <f>IF($A$1="Leitfähigkeit",$A90/($E$1*J$4)+$E$2,$E$1*($A90/J$4)+$E$2)</f>
        <v>0.195982142857142989</v>
      </c>
      <c r="K90" s="45">
        <f>IF($A$1="Leitfähigkeit",$A90/($E$1*K$4)+$E$2,$E$1*($A90/K$4)+$E$2)</f>
        <v>0.161428571428571015</v>
      </c>
    </row>
    <row r="91" spans="1:11" ht="19.85" customHeight="1">
      <c r="A91" s="41" t="n">
        <v>87</v>
      </c>
      <c r="B91" s="42">
        <f>IF($A$1="Leitfähigkeit",$A91/($E$1*B$4)+$E$2,$E$1*($A91/B$4)+$E$2)</f>
        <v>3.20714285714285996</v>
      </c>
      <c r="C91" s="42">
        <f>IF($A$1="Leitfähigkeit",$A91/($E$1*C$4)+$E$2,$E$1*($A91/C$4)+$E$2)</f>
        <v>2.17142857142856993</v>
      </c>
      <c r="D91" s="42">
        <f>IF($A$1="Leitfähigkeit",$A91/($E$1*D$4)+$E$2,$E$1*($A91/D$4)+$E$2)</f>
        <v>1.65357142857143007</v>
      </c>
      <c r="E91" s="42">
        <f>IF($A$1="Leitfähigkeit",$A91/($E$1*E$4)+$E$2,$E$1*($A91/E$4)+$E$2)</f>
        <v>1.1357142857142899</v>
      </c>
      <c r="F91" s="42">
        <f>IF($A$1="Leitfähigkeit",$A91/($E$1*F$4)+$E$2,$E$1*($A91/F$4)+$E$2)</f>
        <v>0.721428571428571974</v>
      </c>
      <c r="G91" s="42">
        <f>IF($A$1="Leitfähigkeit",$A91/($E$1*G$4)+$E$2,$E$1*($A91/G$4)+$E$2)</f>
        <v>0.488392857142857029</v>
      </c>
      <c r="H91" s="42">
        <f>IF($A$1="Leitfähigkeit",$A91/($E$1*H$4)+$E$2,$E$1*($A91/H$4)+$E$2)</f>
        <v>0.358928571428571974</v>
      </c>
      <c r="I91" s="42">
        <f>IF($A$1="Leitfähigkeit",$A91/($E$1*I$4)+$E$2,$E$1*($A91/I$4)+$E$2)</f>
        <v>0.255357142857143016</v>
      </c>
      <c r="J91" s="42">
        <f>IF($A$1="Leitfähigkeit",$A91/($E$1*J$4)+$E$2,$E$1*($A91/J$4)+$E$2)</f>
        <v>0.197098214285714022</v>
      </c>
      <c r="K91" s="42">
        <f>IF($A$1="Leitfähigkeit",$A91/($E$1*K$4)+$E$2,$E$1*($A91/K$4)+$E$2)</f>
        <v>0.162142857142857011</v>
      </c>
    </row>
    <row r="92" spans="1:11" ht="19.85" customHeight="1">
      <c r="A92" s="44" t="n">
        <v>88</v>
      </c>
      <c r="B92" s="45">
        <f>IF($A$1="Leitfähigkeit",$A92/($E$1*B$4)+$E$2,$E$1*($A92/B$4)+$E$2)</f>
        <v>3.24285714285714022</v>
      </c>
      <c r="C92" s="45">
        <f>IF($A$1="Leitfähigkeit",$A92/($E$1*C$4)+$E$2,$E$1*($A92/C$4)+$E$2)</f>
        <v>2.19523809523809987</v>
      </c>
      <c r="D92" s="45">
        <f>IF($A$1="Leitfähigkeit",$A92/($E$1*D$4)+$E$2,$E$1*($A92/D$4)+$E$2)</f>
        <v>1.67142857142856993</v>
      </c>
      <c r="E92" s="45">
        <f>IF($A$1="Leitfähigkeit",$A92/($E$1*E$4)+$E$2,$E$1*($A92/E$4)+$E$2)</f>
        <v>1.14761904761904998</v>
      </c>
      <c r="F92" s="45">
        <f>IF($A$1="Leitfähigkeit",$A92/($E$1*F$4)+$E$2,$E$1*($A92/F$4)+$E$2)</f>
        <v>0.728571428571429003</v>
      </c>
      <c r="G92" s="45">
        <f>IF($A$1="Leitfähigkeit",$A92/($E$1*G$4)+$E$2,$E$1*($A92/G$4)+$E$2)</f>
        <v>0.492857142857142971</v>
      </c>
      <c r="H92" s="45">
        <f>IF($A$1="Leitfähigkeit",$A92/($E$1*H$4)+$E$2,$E$1*($A92/H$4)+$E$2)</f>
        <v>0.361904761904761996</v>
      </c>
      <c r="I92" s="45">
        <f>IF($A$1="Leitfähigkeit",$A92/($E$1*I$4)+$E$2,$E$1*($A92/I$4)+$E$2)</f>
        <v>0.257142857142857029</v>
      </c>
      <c r="J92" s="45">
        <f>IF($A$1="Leitfähigkeit",$A92/($E$1*J$4)+$E$2,$E$1*($A92/J$4)+$E$2)</f>
        <v>0.198214285714286014</v>
      </c>
      <c r="K92" s="45">
        <f>IF($A$1="Leitfähigkeit",$A92/($E$1*K$4)+$E$2,$E$1*($A92/K$4)+$E$2)</f>
        <v>0.162857142857143007</v>
      </c>
    </row>
    <row r="93" spans="1:11" ht="19.85" customHeight="1">
      <c r="A93" s="41" t="n">
        <v>89</v>
      </c>
      <c r="B93" s="42">
        <f>IF($A$1="Leitfähigkeit",$A93/($E$1*B$4)+$E$2,$E$1*($A93/B$4)+$E$2)</f>
        <v>3.2785714285714298</v>
      </c>
      <c r="C93" s="42">
        <f>IF($A$1="Leitfähigkeit",$A93/($E$1*C$4)+$E$2,$E$1*($A93/C$4)+$E$2)</f>
        <v>2.21904761904762005</v>
      </c>
      <c r="D93" s="42">
        <f>IF($A$1="Leitfähigkeit",$A93/($E$1*D$4)+$E$2,$E$1*($A93/D$4)+$E$2)</f>
        <v>1.68928571428571006</v>
      </c>
      <c r="E93" s="42">
        <f>IF($A$1="Leitfähigkeit",$A93/($E$1*E$4)+$E$2,$E$1*($A93/E$4)+$E$2)</f>
        <v>1.15952380952381007</v>
      </c>
      <c r="F93" s="42">
        <f>IF($A$1="Leitfähigkeit",$A93/($E$1*F$4)+$E$2,$E$1*($A93/F$4)+$E$2)</f>
        <v>0.735714285714285943</v>
      </c>
      <c r="G93" s="42">
        <f>IF($A$1="Leitfähigkeit",$A93/($E$1*G$4)+$E$2,$E$1*($A93/G$4)+$E$2)</f>
        <v>0.497321428571429003</v>
      </c>
      <c r="H93" s="42">
        <f>IF($A$1="Leitfähigkeit",$A93/($E$1*H$4)+$E$2,$E$1*($A93/H$4)+$E$2)</f>
        <v>0.364880952380951973</v>
      </c>
      <c r="I93" s="42">
        <f>IF($A$1="Leitfähigkeit",$A93/($E$1*I$4)+$E$2,$E$1*($A93/I$4)+$E$2)</f>
        <v>0.258928571428570997</v>
      </c>
      <c r="J93" s="42">
        <f>IF($A$1="Leitfähigkeit",$A93/($E$1*J$4)+$E$2,$E$1*($A93/J$4)+$E$2)</f>
        <v>0.199330357142856975</v>
      </c>
      <c r="K93" s="42">
        <f>IF($A$1="Leitfähigkeit",$A93/($E$1*K$4)+$E$2,$E$1*($A93/K$4)+$E$2)</f>
        <v>0.163571428571429012</v>
      </c>
    </row>
    <row r="94" spans="1:11" ht="19.85" customHeight="1">
      <c r="A94" s="44" t="n">
        <v>90</v>
      </c>
      <c r="B94" s="45">
        <f>IF($A$1="Leitfähigkeit",$A94/($E$1*B$4)+$E$2,$E$1*($A94/B$4)+$E$2)</f>
        <v>3.31428571428571006</v>
      </c>
      <c r="C94" s="45">
        <f>IF($A$1="Leitfähigkeit",$A94/($E$1*C$4)+$E$2,$E$1*($A94/C$4)+$E$2)</f>
        <v>2.24285714285714022</v>
      </c>
      <c r="D94" s="45">
        <f>IF($A$1="Leitfähigkeit",$A94/($E$1*D$4)+$E$2,$E$1*($A94/D$4)+$E$2)</f>
        <v>1.70714285714285996</v>
      </c>
      <c r="E94" s="45">
        <f>IF($A$1="Leitfähigkeit",$A94/($E$1*E$4)+$E$2,$E$1*($A94/E$4)+$E$2)</f>
        <v>1.17142857142856993</v>
      </c>
      <c r="F94" s="45">
        <f>IF($A$1="Leitfähigkeit",$A94/($E$1*F$4)+$E$2,$E$1*($A94/F$4)+$E$2)</f>
        <v>0.742857142857142971</v>
      </c>
      <c r="G94" s="45">
        <f>IF($A$1="Leitfähigkeit",$A94/($E$1*G$4)+$E$2,$E$1*($A94/G$4)+$E$2)</f>
        <v>0.501785714285713969</v>
      </c>
      <c r="H94" s="45">
        <f>IF($A$1="Leitfähigkeit",$A94/($E$1*H$4)+$E$2,$E$1*($A94/H$4)+$E$2)</f>
        <v>0.367857142857142971</v>
      </c>
      <c r="I94" s="45">
        <f>IF($A$1="Leitfähigkeit",$A94/($E$1*I$4)+$E$2,$E$1*($A94/I$4)+$E$2)</f>
        <v>0.260714285714286031</v>
      </c>
      <c r="J94" s="45">
        <f>IF($A$1="Leitfähigkeit",$A94/($E$1*J$4)+$E$2,$E$1*($A94/J$4)+$E$2)</f>
        <v>0.200446428571429003</v>
      </c>
      <c r="K94" s="45">
        <f>IF($A$1="Leitfähigkeit",$A94/($E$1*K$4)+$E$2,$E$1*($A94/K$4)+$E$2)</f>
        <v>0.164285714285714013</v>
      </c>
    </row>
    <row r="95" spans="1:11" ht="19.85" customHeight="1">
      <c r="A95" s="41" t="n">
        <v>91</v>
      </c>
      <c r="B95" s="42">
        <f>IF($A$1="Leitfähigkeit",$A95/($E$1*B$4)+$E$2,$E$1*($A95/B$4)+$E$2)</f>
        <v>3.35000000000000009</v>
      </c>
      <c r="C95" s="42">
        <f>IF($A$1="Leitfähigkeit",$A95/($E$1*C$4)+$E$2,$E$1*($A95/C$4)+$E$2)</f>
        <v>2.26666666666667016</v>
      </c>
      <c r="D95" s="42">
        <f>IF($A$1="Leitfähigkeit",$A95/($E$1*D$4)+$E$2,$E$1*($A95/D$4)+$E$2)</f>
        <v>1.72500000000000009</v>
      </c>
      <c r="E95" s="42">
        <f>IF($A$1="Leitfähigkeit",$A95/($E$1*E$4)+$E$2,$E$1*($A95/E$4)+$E$2)</f>
        <v>1.18333333333333002</v>
      </c>
      <c r="F95" s="42">
        <f>IF($A$1="Leitfähigkeit",$A95/($E$1*F$4)+$E$2,$E$1*($A95/F$4)+$E$2)</f>
        <v>0.75</v>
      </c>
      <c r="G95" s="42">
        <f>IF($A$1="Leitfähigkeit",$A95/($E$1*G$4)+$E$2,$E$1*($A95/G$4)+$E$2)</f>
        <v>0.50625</v>
      </c>
      <c r="H95" s="42">
        <f>IF($A$1="Leitfähigkeit",$A95/($E$1*H$4)+$E$2,$E$1*($A95/H$4)+$E$2)</f>
        <v>0.370833333333333037</v>
      </c>
      <c r="I95" s="42">
        <f>IF($A$1="Leitfähigkeit",$A95/($E$1*I$4)+$E$2,$E$1*($A95/I$4)+$E$2)</f>
        <v>0.2625</v>
      </c>
      <c r="J95" s="42">
        <f>IF($A$1="Leitfähigkeit",$A95/($E$1*J$4)+$E$2,$E$1*($A95/J$4)+$E$2)</f>
        <v>0.2015625</v>
      </c>
      <c r="K95" s="42">
        <f>IF($A$1="Leitfähigkeit",$A95/($E$1*K$4)+$E$2,$E$1*($A95/K$4)+$E$2)</f>
        <v>0.165000000000000018</v>
      </c>
    </row>
    <row r="96" spans="1:11" ht="19.85" customHeight="1">
      <c r="A96" s="44" t="n">
        <v>92</v>
      </c>
      <c r="B96" s="45">
        <f>IF($A$1="Leitfähigkeit",$A96/($E$1*B$4)+$E$2,$E$1*($A96/B$4)+$E$2)</f>
        <v>3.38571428571429012</v>
      </c>
      <c r="C96" s="45">
        <f>IF($A$1="Leitfähigkeit",$A96/($E$1*C$4)+$E$2,$E$1*($A96/C$4)+$E$2)</f>
        <v>2.29047619047618989</v>
      </c>
      <c r="D96" s="45">
        <f>IF($A$1="Leitfähigkeit",$A96/($E$1*D$4)+$E$2,$E$1*($A96/D$4)+$E$2)</f>
        <v>1.74285714285714004</v>
      </c>
      <c r="E96" s="45">
        <f>IF($A$1="Leitfähigkeit",$A96/($E$1*E$4)+$E$2,$E$1*($A96/E$4)+$E$2)</f>
        <v>1.19523809523810009</v>
      </c>
      <c r="F96" s="45">
        <f>IF($A$1="Leitfähigkeit",$A96/($E$1*F$4)+$E$2,$E$1*($A96/F$4)+$E$2)</f>
        <v>0.757142857142857029</v>
      </c>
      <c r="G96" s="45">
        <f>IF($A$1="Leitfähigkeit",$A96/($E$1*G$4)+$E$2,$E$1*($A96/G$4)+$E$2)</f>
        <v>0.510714285714286031</v>
      </c>
      <c r="H96" s="45">
        <f>IF($A$1="Leitfähigkeit",$A96/($E$1*H$4)+$E$2,$E$1*($A96/H$4)+$E$2)</f>
        <v>0.373809523809523991</v>
      </c>
      <c r="I96" s="45">
        <f>IF($A$1="Leitfähigkeit",$A96/($E$1*I$4)+$E$2,$E$1*($A96/I$4)+$E$2)</f>
        <v>0.264285714285714013</v>
      </c>
      <c r="J96" s="45">
        <f>IF($A$1="Leitfähigkeit",$A96/($E$1*J$4)+$E$2,$E$1*($A96/J$4)+$E$2)</f>
        <v>0.202678571428570997</v>
      </c>
      <c r="K96" s="45">
        <f>IF($A$1="Leitfähigkeit",$A96/($E$1*K$4)+$E$2,$E$1*($A96/K$4)+$E$2)</f>
        <v>0.165714285714286014</v>
      </c>
    </row>
    <row r="97" spans="1:11" ht="19.85" customHeight="1">
      <c r="A97" s="41" t="n">
        <v>93</v>
      </c>
      <c r="B97" s="42">
        <f>IF($A$1="Leitfähigkeit",$A97/($E$1*B$4)+$E$2,$E$1*($A97/B$4)+$E$2)</f>
        <v>3.42142857142856993</v>
      </c>
      <c r="C97" s="42">
        <f>IF($A$1="Leitfähigkeit",$A97/($E$1*C$4)+$E$2,$E$1*($A97/C$4)+$E$2)</f>
        <v>2.31428571428571006</v>
      </c>
      <c r="D97" s="42">
        <f>IF($A$1="Leitfähigkeit",$A97/($E$1*D$4)+$E$2,$E$1*($A97/D$4)+$E$2)</f>
        <v>1.76071428571428985</v>
      </c>
      <c r="E97" s="42">
        <f>IF($A$1="Leitfähigkeit",$A97/($E$1*E$4)+$E$2,$E$1*($A97/E$4)+$E$2)</f>
        <v>1.20714285714285996</v>
      </c>
      <c r="F97" s="42">
        <f>IF($A$1="Leitfähigkeit",$A97/($E$1*F$4)+$E$2,$E$1*($A97/F$4)+$E$2)</f>
        <v>0.764285714285714057</v>
      </c>
      <c r="G97" s="42">
        <f>IF($A$1="Leitfähigkeit",$A97/($E$1*G$4)+$E$2,$E$1*($A97/G$4)+$E$2)</f>
        <v>0.515178571428572063</v>
      </c>
      <c r="H97" s="42">
        <f>IF($A$1="Leitfähigkeit",$A97/($E$1*H$4)+$E$2,$E$1*($A97/H$4)+$E$2)</f>
        <v>0.376785714285714013</v>
      </c>
      <c r="I97" s="42">
        <f>IF($A$1="Leitfähigkeit",$A97/($E$1*I$4)+$E$2,$E$1*($A97/I$4)+$E$2)</f>
        <v>0.266071428571429003</v>
      </c>
      <c r="J97" s="42">
        <f>IF($A$1="Leitfähigkeit",$A97/($E$1*J$4)+$E$2,$E$1*($A97/J$4)+$E$2)</f>
        <v>0.203794642857142971</v>
      </c>
      <c r="K97" s="42">
        <f>IF($A$1="Leitfähigkeit",$A97/($E$1*K$4)+$E$2,$E$1*($A97/K$4)+$E$2)</f>
        <v>0.166428571428571015</v>
      </c>
    </row>
    <row r="98" spans="1:11" ht="19.85" customHeight="1">
      <c r="A98" s="44" t="n">
        <v>94</v>
      </c>
      <c r="B98" s="45">
        <f>IF($A$1="Leitfähigkeit",$A98/($E$1*B$4)+$E$2,$E$1*($A98/B$4)+$E$2)</f>
        <v>3.45714285714285996</v>
      </c>
      <c r="C98" s="45">
        <f>IF($A$1="Leitfähigkeit",$A98/($E$1*C$4)+$E$2,$E$1*($A98/C$4)+$E$2)</f>
        <v>2.33809523809524</v>
      </c>
      <c r="D98" s="45">
        <f>IF($A$1="Leitfähigkeit",$A98/($E$1*D$4)+$E$2,$E$1*($A98/D$4)+$E$2)</f>
        <v>1.77857142857143007</v>
      </c>
      <c r="E98" s="45">
        <f>IF($A$1="Leitfähigkeit",$A98/($E$1*E$4)+$E$2,$E$1*($A98/E$4)+$E$2)</f>
        <v>1.21904761904762005</v>
      </c>
      <c r="F98" s="45">
        <f>IF($A$1="Leitfähigkeit",$A98/($E$1*F$4)+$E$2,$E$1*($A98/F$4)+$E$2)</f>
        <v>0.771428571428572063</v>
      </c>
      <c r="G98" s="45">
        <f>IF($A$1="Leitfähigkeit",$A98/($E$1*G$4)+$E$2,$E$1*($A98/G$4)+$E$2)</f>
        <v>0.51964285714285694</v>
      </c>
      <c r="H98" s="45">
        <f>IF($A$1="Leitfähigkeit",$A98/($E$1*H$4)+$E$2,$E$1*($A98/H$4)+$E$2)</f>
        <v>0.379761904761905011</v>
      </c>
      <c r="I98" s="45">
        <f>IF($A$1="Leitfähigkeit",$A98/($E$1*I$4)+$E$2,$E$1*($A98/I$4)+$E$2)</f>
        <v>0.267857142857143016</v>
      </c>
      <c r="J98" s="45">
        <f>IF($A$1="Leitfähigkeit",$A98/($E$1*J$4)+$E$2,$E$1*($A98/J$4)+$E$2)</f>
        <v>0.204910714285714013</v>
      </c>
      <c r="K98" s="45">
        <f>IF($A$1="Leitfähigkeit",$A98/($E$1*K$4)+$E$2,$E$1*($A98/K$4)+$E$2)</f>
        <v>0.167142857142857011</v>
      </c>
    </row>
    <row r="99" spans="1:11" ht="19.85" customHeight="1">
      <c r="A99" s="41" t="n">
        <v>95</v>
      </c>
      <c r="B99" s="42">
        <f>IF($A$1="Leitfähigkeit",$A99/($E$1*B$4)+$E$2,$E$1*($A99/B$4)+$E$2)</f>
        <v>3.49285714285714022</v>
      </c>
      <c r="C99" s="42">
        <f>IF($A$1="Leitfähigkeit",$A99/($E$1*C$4)+$E$2,$E$1*($A99/C$4)+$E$2)</f>
        <v>2.36190476190476017</v>
      </c>
      <c r="D99" s="42">
        <f>IF($A$1="Leitfähigkeit",$A99/($E$1*D$4)+$E$2,$E$1*($A99/D$4)+$E$2)</f>
        <v>1.79642857142856993</v>
      </c>
      <c r="E99" s="42">
        <f>IF($A$1="Leitfähigkeit",$A99/($E$1*E$4)+$E$2,$E$1*($A99/E$4)+$E$2)</f>
        <v>1.23095238095237991</v>
      </c>
      <c r="F99" s="42">
        <f>IF($A$1="Leitfähigkeit",$A99/($E$1*F$4)+$E$2,$E$1*($A99/F$4)+$E$2)</f>
        <v>0.778571428571429003</v>
      </c>
      <c r="G99" s="42">
        <f>IF($A$1="Leitfähigkeit",$A99/($E$1*G$4)+$E$2,$E$1*($A99/G$4)+$E$2)</f>
        <v>0.524107142857142971</v>
      </c>
      <c r="H99" s="42">
        <f>IF($A$1="Leitfähigkeit",$A99/($E$1*H$4)+$E$2,$E$1*($A99/H$4)+$E$2)</f>
        <v>0.382738095238094989</v>
      </c>
      <c r="I99" s="42">
        <f>IF($A$1="Leitfähigkeit",$A99/($E$1*I$4)+$E$2,$E$1*($A99/I$4)+$E$2)</f>
        <v>0.269642857142857029</v>
      </c>
      <c r="J99" s="42">
        <f>IF($A$1="Leitfähigkeit",$A99/($E$1*J$4)+$E$2,$E$1*($A99/J$4)+$E$2)</f>
        <v>0.206026785714286031</v>
      </c>
      <c r="K99" s="42">
        <f>IF($A$1="Leitfähigkeit",$A99/($E$1*K$4)+$E$2,$E$1*($A99/K$4)+$E$2)</f>
        <v>0.167857142857143016</v>
      </c>
    </row>
    <row r="100" spans="1:11" ht="19.85" customHeight="1">
      <c r="A100" s="44" t="n">
        <v>96</v>
      </c>
      <c r="B100" s="45">
        <f>IF($A$1="Leitfähigkeit",$A100/($E$1*B$4)+$E$2,$E$1*($A100/B$4)+$E$2)</f>
        <v>3.5285714285714298</v>
      </c>
      <c r="C100" s="45">
        <f>IF($A$1="Leitfähigkeit",$A100/($E$1*C$4)+$E$2,$E$1*($A100/C$4)+$E$2)</f>
        <v>2.38571428571429012</v>
      </c>
      <c r="D100" s="45">
        <f>IF($A$1="Leitfähigkeit",$A100/($E$1*D$4)+$E$2,$E$1*($A100/D$4)+$E$2)</f>
        <v>1.81428571428570997</v>
      </c>
      <c r="E100" s="45">
        <f>IF($A$1="Leitfähigkeit",$A100/($E$1*E$4)+$E$2,$E$1*($A100/E$4)+$E$2)</f>
        <v>1.24285714285714</v>
      </c>
      <c r="F100" s="45">
        <f>IF($A$1="Leitfähigkeit",$A100/($E$1*F$4)+$E$2,$E$1*($A100/F$4)+$E$2)</f>
        <v>0.785714285714286031</v>
      </c>
      <c r="G100" s="45">
        <f>IF($A$1="Leitfähigkeit",$A100/($E$1*G$4)+$E$2,$E$1*($A100/G$4)+$E$2)</f>
        <v>0.528571428571429003</v>
      </c>
      <c r="H100" s="45">
        <f>IF($A$1="Leitfähigkeit",$A100/($E$1*H$4)+$E$2,$E$1*($A100/H$4)+$E$2)</f>
        <v>0.385714285714286031</v>
      </c>
      <c r="I100" s="45">
        <f>IF($A$1="Leitfähigkeit",$A100/($E$1*I$4)+$E$2,$E$1*($A100/I$4)+$E$2)</f>
        <v>0.271428571428570997</v>
      </c>
      <c r="J100" s="45">
        <f>IF($A$1="Leitfähigkeit",$A100/($E$1*J$4)+$E$2,$E$1*($A100/J$4)+$E$2)</f>
        <v>0.207142857142856984</v>
      </c>
      <c r="K100" s="45">
        <f>IF($A$1="Leitfähigkeit",$A100/($E$1*K$4)+$E$2,$E$1*($A100/K$4)+$E$2)</f>
        <v>0.168571428571429021</v>
      </c>
    </row>
    <row r="101" spans="1:11" ht="19.85" customHeight="1">
      <c r="A101" s="41" t="n">
        <v>97</v>
      </c>
      <c r="B101" s="42">
        <f>IF($A$1="Leitfähigkeit",$A101/($E$1*B$4)+$E$2,$E$1*($A101/B$4)+$E$2)</f>
        <v>3.56428571428571006</v>
      </c>
      <c r="C101" s="42">
        <f>IF($A$1="Leitfähigkeit",$A101/($E$1*C$4)+$E$2,$E$1*($A101/C$4)+$E$2)</f>
        <v>2.40952380952380985</v>
      </c>
      <c r="D101" s="42">
        <f>IF($A$1="Leitfähigkeit",$A101/($E$1*D$4)+$E$2,$E$1*($A101/D$4)+$E$2)</f>
        <v>1.83214285714285996</v>
      </c>
      <c r="E101" s="42">
        <f>IF($A$1="Leitfähigkeit",$A101/($E$1*E$4)+$E$2,$E$1*($A101/E$4)+$E$2)</f>
        <v>1.25476190476190008</v>
      </c>
      <c r="F101" s="42">
        <f>IF($A$1="Leitfähigkeit",$A101/($E$1*F$4)+$E$2,$E$1*($A101/F$4)+$E$2)</f>
        <v>0.79285714285714306</v>
      </c>
      <c r="G101" s="42">
        <f>IF($A$1="Leitfähigkeit",$A101/($E$1*G$4)+$E$2,$E$1*($A101/G$4)+$E$2)</f>
        <v>0.533035714285713969</v>
      </c>
      <c r="H101" s="42">
        <f>IF($A$1="Leitfähigkeit",$A101/($E$1*H$4)+$E$2,$E$1*($A101/H$4)+$E$2)</f>
        <v>0.388690476190475955</v>
      </c>
      <c r="I101" s="42">
        <f>IF($A$1="Leitfähigkeit",$A101/($E$1*I$4)+$E$2,$E$1*($A101/I$4)+$E$2)</f>
        <v>0.273214285714286031</v>
      </c>
      <c r="J101" s="42">
        <f>IF($A$1="Leitfähigkeit",$A101/($E$1*J$4)+$E$2,$E$1*($A101/J$4)+$E$2)</f>
        <v>0.208258928571429003</v>
      </c>
      <c r="K101" s="42">
        <f>IF($A$1="Leitfähigkeit",$A101/($E$1*K$4)+$E$2,$E$1*($A101/K$4)+$E$2)</f>
        <v>0.169285714285714022</v>
      </c>
    </row>
    <row r="102" spans="1:11" ht="19.85" customHeight="1">
      <c r="A102" s="44" t="n">
        <v>98</v>
      </c>
      <c r="B102" s="45">
        <f>IF($A$1="Leitfähigkeit",$A102/($E$1*B$4)+$E$2,$E$1*($A102/B$4)+$E$2)</f>
        <v>3.60000000000000009</v>
      </c>
      <c r="C102" s="45">
        <f>IF($A$1="Leitfähigkeit",$A102/($E$1*C$4)+$E$2,$E$1*($A102/C$4)+$E$2)</f>
        <v>2.43333333333333002</v>
      </c>
      <c r="D102" s="45">
        <f>IF($A$1="Leitfähigkeit",$A102/($E$1*D$4)+$E$2,$E$1*($A102/D$4)+$E$2)</f>
        <v>1.85</v>
      </c>
      <c r="E102" s="45">
        <f>IF($A$1="Leitfähigkeit",$A102/($E$1*E$4)+$E$2,$E$1*($A102/E$4)+$E$2)</f>
        <v>1.26666666666666994</v>
      </c>
      <c r="F102" s="45">
        <f>IF($A$1="Leitfähigkeit",$A102/($E$1*F$4)+$E$2,$E$1*($A102/F$4)+$E$2)</f>
        <v>0.8</v>
      </c>
      <c r="G102" s="45">
        <f>IF($A$1="Leitfähigkeit",$A102/($E$1*G$4)+$E$2,$E$1*($A102/G$4)+$E$2)</f>
        <v>0.5375</v>
      </c>
      <c r="H102" s="45">
        <f>IF($A$1="Leitfähigkeit",$A102/($E$1*H$4)+$E$2,$E$1*($A102/H$4)+$E$2)</f>
        <v>0.391666666666666998</v>
      </c>
      <c r="I102" s="45">
        <f>IF($A$1="Leitfähigkeit",$A102/($E$1*I$4)+$E$2,$E$1*($A102/I$4)+$E$2)</f>
        <v>0.275</v>
      </c>
      <c r="J102" s="45">
        <f>IF($A$1="Leitfähigkeit",$A102/($E$1*J$4)+$E$2,$E$1*($A102/J$4)+$E$2)</f>
        <v>0.209375</v>
      </c>
      <c r="K102" s="45">
        <f>IF($A$1="Leitfähigkeit",$A102/($E$1*K$4)+$E$2,$E$1*($A102/K$4)+$E$2)</f>
        <v>0.170000000000000018</v>
      </c>
    </row>
    <row r="103" spans="1:11" ht="19.85" customHeight="1">
      <c r="A103" s="41" t="n">
        <v>99</v>
      </c>
      <c r="B103" s="42">
        <f>IF($A$1="Leitfähigkeit",$A103/($E$1*B$4)+$E$2,$E$1*($A103/B$4)+$E$2)</f>
        <v>3.63571428571429012</v>
      </c>
      <c r="C103" s="42">
        <f>IF($A$1="Leitfähigkeit",$A103/($E$1*C$4)+$E$2,$E$1*($A103/C$4)+$E$2)</f>
        <v>2.45714285714285996</v>
      </c>
      <c r="D103" s="42">
        <f>IF($A$1="Leitfähigkeit",$A103/($E$1*D$4)+$E$2,$E$1*($A103/D$4)+$E$2)</f>
        <v>1.86785714285714004</v>
      </c>
      <c r="E103" s="42">
        <f>IF($A$1="Leitfähigkeit",$A103/($E$1*E$4)+$E$2,$E$1*($A103/E$4)+$E$2)</f>
        <v>1.27857142857143002</v>
      </c>
      <c r="F103" s="42">
        <f>IF($A$1="Leitfähigkeit",$A103/($E$1*F$4)+$E$2,$E$1*($A103/F$4)+$E$2)</f>
        <v>0.807142857142857117</v>
      </c>
      <c r="G103" s="42">
        <f>IF($A$1="Leitfähigkeit",$A103/($E$1*G$4)+$E$2,$E$1*($A103/G$4)+$E$2)</f>
        <v>0.541964285714286031</v>
      </c>
      <c r="H103" s="42">
        <f>IF($A$1="Leitfähigkeit",$A103/($E$1*H$4)+$E$2,$E$1*($A103/H$4)+$E$2)</f>
        <v>0.394642857142857029</v>
      </c>
      <c r="I103" s="42">
        <f>IF($A$1="Leitfähigkeit",$A103/($E$1*I$4)+$E$2,$E$1*($A103/I$4)+$E$2)</f>
        <v>0.276785714285714013</v>
      </c>
      <c r="J103" s="42">
        <f>IF($A$1="Leitfähigkeit",$A103/($E$1*J$4)+$E$2,$E$1*($A103/J$4)+$E$2)</f>
        <v>0.210491071428570997</v>
      </c>
      <c r="K103" s="42">
        <f>IF($A$1="Leitfähigkeit",$A103/($E$1*K$4)+$E$2,$E$1*($A103/K$4)+$E$2)</f>
        <v>0.170714285714286014</v>
      </c>
    </row>
    <row r="104" spans="1:11" ht="19.85" customHeight="1">
      <c r="A104" s="44" t="n">
        <v>100</v>
      </c>
      <c r="B104" s="45">
        <f>IF($A$1="Leitfähigkeit",$A104/($E$1*B$4)+$E$2,$E$1*($A104/B$4)+$E$2)</f>
        <v>3.67142857142856993</v>
      </c>
      <c r="C104" s="45">
        <f>IF($A$1="Leitfähigkeit",$A104/($E$1*C$4)+$E$2,$E$1*($A104/C$4)+$E$2)</f>
        <v>2.48095238095238013</v>
      </c>
      <c r="D104" s="45">
        <f>IF($A$1="Leitfähigkeit",$A104/($E$1*D$4)+$E$2,$E$1*($A104/D$4)+$E$2)</f>
        <v>1.88571428571428985</v>
      </c>
      <c r="E104" s="45">
        <f>IF($A$1="Leitfähigkeit",$A104/($E$1*E$4)+$E$2,$E$1*($A104/E$4)+$E$2)</f>
        <v>1.29047619047619012</v>
      </c>
      <c r="F104" s="45">
        <f>IF($A$1="Leitfähigkeit",$A104/($E$1*F$4)+$E$2,$E$1*($A104/F$4)+$E$2)</f>
        <v>0.81428571428571388</v>
      </c>
      <c r="G104" s="45">
        <f>IF($A$1="Leitfähigkeit",$A104/($E$1*G$4)+$E$2,$E$1*($A104/G$4)+$E$2)</f>
        <v>0.546428571428572063</v>
      </c>
      <c r="H104" s="45">
        <f>IF($A$1="Leitfähigkeit",$A104/($E$1*H$4)+$E$2,$E$1*($A104/H$4)+$E$2)</f>
        <v>0.397619047619047983</v>
      </c>
      <c r="I104" s="45">
        <f>IF($A$1="Leitfähigkeit",$A104/($E$1*I$4)+$E$2,$E$1*($A104/I$4)+$E$2)</f>
        <v>0.278571428571429003</v>
      </c>
      <c r="J104" s="45">
        <f>IF($A$1="Leitfähigkeit",$A104/($E$1*J$4)+$E$2,$E$1*($A104/J$4)+$E$2)</f>
        <v>0.211607142857142971</v>
      </c>
      <c r="K104" s="45">
        <f>IF($A$1="Leitfähigkeit",$A104/($E$1*K$4)+$E$2,$E$1*($A104/K$4)+$E$2)</f>
        <v>0.171428571428571015</v>
      </c>
    </row>
    <row r="105" spans="1:11" ht="19.85" customHeight="1">
      <c r="A105" s="41" t="n">
        <v>101</v>
      </c>
      <c r="B105" s="42">
        <f>IF($A$1="Leitfähigkeit",$A105/($E$1*B$4)+$E$2,$E$1*($A105/B$4)+$E$2)</f>
        <v>3.70714285714285996</v>
      </c>
      <c r="C105" s="42">
        <f>IF($A$1="Leitfähigkeit",$A105/($E$1*C$4)+$E$2,$E$1*($A105/C$4)+$E$2)</f>
        <v>2.50476190476191007</v>
      </c>
      <c r="D105" s="42">
        <f>IF($A$1="Leitfähigkeit",$A105/($E$1*D$4)+$E$2,$E$1*($A105/D$4)+$E$2)</f>
        <v>1.90357142857143007</v>
      </c>
      <c r="E105" s="42">
        <f>IF($A$1="Leitfähigkeit",$A105/($E$1*E$4)+$E$2,$E$1*($A105/E$4)+$E$2)</f>
        <v>1.30238095238094997</v>
      </c>
      <c r="F105" s="42">
        <f>IF($A$1="Leitfähigkeit",$A105/($E$1*F$4)+$E$2,$E$1*($A105/F$4)+$E$2)</f>
        <v>0.821428571428571885</v>
      </c>
      <c r="G105" s="42">
        <f>IF($A$1="Leitfähigkeit",$A105/($E$1*G$4)+$E$2,$E$1*($A105/G$4)+$E$2)</f>
        <v>0.55089285714285694</v>
      </c>
      <c r="H105" s="42">
        <f>IF($A$1="Leitfähigkeit",$A105/($E$1*H$4)+$E$2,$E$1*($A105/H$4)+$E$2)</f>
        <v>0.40059523809523796</v>
      </c>
      <c r="I105" s="42">
        <f>IF($A$1="Leitfähigkeit",$A105/($E$1*I$4)+$E$2,$E$1*($A105/I$4)+$E$2)</f>
        <v>0.280357142857143025</v>
      </c>
      <c r="J105" s="42">
        <f>IF($A$1="Leitfähigkeit",$A105/($E$1*J$4)+$E$2,$E$1*($A105/J$4)+$E$2)</f>
        <v>0.212723214285714013</v>
      </c>
      <c r="K105" s="42">
        <f>IF($A$1="Leitfähigkeit",$A105/($E$1*K$4)+$E$2,$E$1*($A105/K$4)+$E$2)</f>
        <v>0.172142857142856975</v>
      </c>
    </row>
    <row r="106" spans="1:11" ht="19.85" customHeight="1">
      <c r="A106" s="44" t="n">
        <v>102</v>
      </c>
      <c r="B106" s="45">
        <f>IF($A$1="Leitfähigkeit",$A106/($E$1*B$4)+$E$2,$E$1*($A106/B$4)+$E$2)</f>
        <v>3.74285714285714022</v>
      </c>
      <c r="C106" s="45">
        <f>IF($A$1="Leitfähigkeit",$A106/($E$1*C$4)+$E$2,$E$1*($A106/C$4)+$E$2)</f>
        <v>2.5285714285714298</v>
      </c>
      <c r="D106" s="45">
        <f>IF($A$1="Leitfähigkeit",$A106/($E$1*D$4)+$E$2,$E$1*($A106/D$4)+$E$2)</f>
        <v>1.92142857142856993</v>
      </c>
      <c r="E106" s="45">
        <f>IF($A$1="Leitfähigkeit",$A106/($E$1*E$4)+$E$2,$E$1*($A106/E$4)+$E$2)</f>
        <v>1.31428571428571006</v>
      </c>
      <c r="F106" s="45">
        <f>IF($A$1="Leitfähigkeit",$A106/($E$1*F$4)+$E$2,$E$1*($A106/F$4)+$E$2)</f>
        <v>0.828571428571429003</v>
      </c>
      <c r="G106" s="45">
        <f>IF($A$1="Leitfähigkeit",$A106/($E$1*G$4)+$E$2,$E$1*($A106/G$4)+$E$2)</f>
        <v>0.555357142857142971</v>
      </c>
      <c r="H106" s="45">
        <f>IF($A$1="Leitfähigkeit",$A106/($E$1*H$4)+$E$2,$E$1*($A106/H$4)+$E$2)</f>
        <v>0.403571428571429003</v>
      </c>
      <c r="I106" s="45">
        <f>IF($A$1="Leitfähigkeit",$A106/($E$1*I$4)+$E$2,$E$1*($A106/I$4)+$E$2)</f>
        <v>0.282142857142856975</v>
      </c>
      <c r="J106" s="45">
        <f>IF($A$1="Leitfähigkeit",$A106/($E$1*J$4)+$E$2,$E$1*($A106/J$4)+$E$2)</f>
        <v>0.213839285714286031</v>
      </c>
      <c r="K106" s="45">
        <f>IF($A$1="Leitfähigkeit",$A106/($E$1*K$4)+$E$2,$E$1*($A106/K$4)+$E$2)</f>
        <v>0.172857142857142998</v>
      </c>
    </row>
    <row r="107" spans="1:11" ht="19.85" customHeight="1">
      <c r="A107" s="41" t="n">
        <v>103</v>
      </c>
      <c r="B107" s="42">
        <f>IF($A$1="Leitfähigkeit",$A107/($E$1*B$4)+$E$2,$E$1*($A107/B$4)+$E$2)</f>
        <v>3.7785714285714298</v>
      </c>
      <c r="C107" s="42">
        <f>IF($A$1="Leitfähigkeit",$A107/($E$1*C$4)+$E$2,$E$1*($A107/C$4)+$E$2)</f>
        <v>2.55238095238094997</v>
      </c>
      <c r="D107" s="42">
        <f>IF($A$1="Leitfähigkeit",$A107/($E$1*D$4)+$E$2,$E$1*($A107/D$4)+$E$2)</f>
        <v>1.93928571428570997</v>
      </c>
      <c r="E107" s="42">
        <f>IF($A$1="Leitfähigkeit",$A107/($E$1*E$4)+$E$2,$E$1*($A107/E$4)+$E$2)</f>
        <v>1.32619047619047992</v>
      </c>
      <c r="F107" s="42">
        <f>IF($A$1="Leitfähigkeit",$A107/($E$1*F$4)+$E$2,$E$1*($A107/F$4)+$E$2)</f>
        <v>0.835714285714285943</v>
      </c>
      <c r="G107" s="42">
        <f>IF($A$1="Leitfähigkeit",$A107/($E$1*G$4)+$E$2,$E$1*($A107/G$4)+$E$2)</f>
        <v>0.559821428571429003</v>
      </c>
      <c r="H107" s="42">
        <f>IF($A$1="Leitfähigkeit",$A107/($E$1*H$4)+$E$2,$E$1*($A107/H$4)+$E$2)</f>
        <v>0.40654761904761898</v>
      </c>
      <c r="I107" s="42">
        <f>IF($A$1="Leitfähigkeit",$A107/($E$1*I$4)+$E$2,$E$1*($A107/I$4)+$E$2)</f>
        <v>0.283928571428570997</v>
      </c>
      <c r="J107" s="42">
        <f>IF($A$1="Leitfähigkeit",$A107/($E$1*J$4)+$E$2,$E$1*($A107/J$4)+$E$2)</f>
        <v>0.214955357142856984</v>
      </c>
      <c r="K107" s="42">
        <f>IF($A$1="Leitfähigkeit",$A107/($E$1*K$4)+$E$2,$E$1*($A107/K$4)+$E$2)</f>
        <v>0.173571428571428976</v>
      </c>
    </row>
    <row r="108" spans="1:11" ht="19.85" customHeight="1">
      <c r="A108" s="44" t="n">
        <v>104</v>
      </c>
      <c r="B108" s="45">
        <f>IF($A$1="Leitfähigkeit",$A108/($E$1*B$4)+$E$2,$E$1*($A108/B$4)+$E$2)</f>
        <v>3.81428571428570997</v>
      </c>
      <c r="C108" s="45">
        <f>IF($A$1="Leitfähigkeit",$A108/($E$1*C$4)+$E$2,$E$1*($A108/C$4)+$E$2)</f>
        <v>2.57619047619047992</v>
      </c>
      <c r="D108" s="45">
        <f>IF($A$1="Leitfähigkeit",$A108/($E$1*D$4)+$E$2,$E$1*($A108/D$4)+$E$2)</f>
        <v>1.95714285714285996</v>
      </c>
      <c r="E108" s="45">
        <f>IF($A$1="Leitfähigkeit",$A108/($E$1*E$4)+$E$2,$E$1*($A108/E$4)+$E$2)</f>
        <v>1.33809523809524</v>
      </c>
      <c r="F108" s="45">
        <f>IF($A$1="Leitfähigkeit",$A108/($E$1*F$4)+$E$2,$E$1*($A108/F$4)+$E$2)</f>
        <v>0.84285714285714306</v>
      </c>
      <c r="G108" s="45">
        <f>IF($A$1="Leitfähigkeit",$A108/($E$1*G$4)+$E$2,$E$1*($A108/G$4)+$E$2)</f>
        <v>0.564285714285713969</v>
      </c>
      <c r="H108" s="45">
        <f>IF($A$1="Leitfähigkeit",$A108/($E$1*H$4)+$E$2,$E$1*($A108/H$4)+$E$2)</f>
        <v>0.409523809523810023</v>
      </c>
      <c r="I108" s="45">
        <f>IF($A$1="Leitfähigkeit",$A108/($E$1*I$4)+$E$2,$E$1*($A108/I$4)+$E$2)</f>
        <v>0.285714285714285978</v>
      </c>
      <c r="J108" s="45">
        <f>IF($A$1="Leitfähigkeit",$A108/($E$1*J$4)+$E$2,$E$1*($A108/J$4)+$E$2)</f>
        <v>0.216071428571429003</v>
      </c>
      <c r="K108" s="45">
        <f>IF($A$1="Leitfähigkeit",$A108/($E$1*K$4)+$E$2,$E$1*($A108/K$4)+$E$2)</f>
        <v>0.174285714285713977</v>
      </c>
    </row>
    <row r="109" spans="1:11" ht="19.85" customHeight="1">
      <c r="A109" s="41" t="n">
        <v>105</v>
      </c>
      <c r="B109" s="42">
        <f>IF($A$1="Leitfähigkeit",$A109/($E$1*B$4)+$E$2,$E$1*($A109/B$4)+$E$2)</f>
        <v>3.85</v>
      </c>
      <c r="C109" s="42">
        <f>IF($A$1="Leitfähigkeit",$A109/($E$1*C$4)+$E$2,$E$1*($A109/C$4)+$E$2)</f>
        <v>2.60000000000000009</v>
      </c>
      <c r="D109" s="42">
        <f>IF($A$1="Leitfähigkeit",$A109/($E$1*D$4)+$E$2,$E$1*($A109/D$4)+$E$2)</f>
        <v>1.975</v>
      </c>
      <c r="E109" s="42">
        <f>IF($A$1="Leitfähigkeit",$A109/($E$1*E$4)+$E$2,$E$1*($A109/E$4)+$E$2)</f>
        <v>1.35000000000000009</v>
      </c>
      <c r="F109" s="42">
        <f>IF($A$1="Leitfähigkeit",$A109/($E$1*F$4)+$E$2,$E$1*($A109/F$4)+$E$2)</f>
        <v>0.85</v>
      </c>
      <c r="G109" s="42">
        <f>IF($A$1="Leitfähigkeit",$A109/($E$1*G$4)+$E$2,$E$1*($A109/G$4)+$E$2)</f>
        <v>0.56875</v>
      </c>
      <c r="H109" s="42">
        <f>IF($A$1="Leitfähigkeit",$A109/($E$1*H$4)+$E$2,$E$1*($A109/H$4)+$E$2)</f>
        <v>0.4125</v>
      </c>
      <c r="I109" s="42">
        <f>IF($A$1="Leitfähigkeit",$A109/($E$1*I$4)+$E$2,$E$1*($A109/I$4)+$E$2)</f>
        <v>0.2875</v>
      </c>
      <c r="J109" s="42">
        <f>IF($A$1="Leitfähigkeit",$A109/($E$1*J$4)+$E$2,$E$1*($A109/J$4)+$E$2)</f>
        <v>0.2171875</v>
      </c>
      <c r="K109" s="42">
        <f>IF($A$1="Leitfähigkeit",$A109/($E$1*K$4)+$E$2,$E$1*($A109/K$4)+$E$2)</f>
        <v>0.175</v>
      </c>
    </row>
    <row r="110" spans="1:11" ht="19.85" customHeight="1">
      <c r="A110" s="44" t="n">
        <v>106</v>
      </c>
      <c r="B110" s="45">
        <f>IF($A$1="Leitfähigkeit",$A110/($E$1*B$4)+$E$2,$E$1*($A110/B$4)+$E$2)</f>
        <v>3.88571428571429003</v>
      </c>
      <c r="C110" s="45">
        <f>IF($A$1="Leitfähigkeit",$A110/($E$1*C$4)+$E$2,$E$1*($A110/C$4)+$E$2)</f>
        <v>2.62380952380951982</v>
      </c>
      <c r="D110" s="45">
        <f>IF($A$1="Leitfähigkeit",$A110/($E$1*D$4)+$E$2,$E$1*($A110/D$4)+$E$2)</f>
        <v>1.99285714285714004</v>
      </c>
      <c r="E110" s="45">
        <f>IF($A$1="Leitfähigkeit",$A110/($E$1*E$4)+$E$2,$E$1*($A110/E$4)+$E$2)</f>
        <v>1.36190476190475995</v>
      </c>
      <c r="F110" s="45">
        <f>IF($A$1="Leitfähigkeit",$A110/($E$1*F$4)+$E$2,$E$1*($A110/F$4)+$E$2)</f>
        <v>0.85714285714285694</v>
      </c>
      <c r="G110" s="45">
        <f>IF($A$1="Leitfähigkeit",$A110/($E$1*G$4)+$E$2,$E$1*($A110/G$4)+$E$2)</f>
        <v>0.573214285714286031</v>
      </c>
      <c r="H110" s="45">
        <f>IF($A$1="Leitfähigkeit",$A110/($E$1*H$4)+$E$2,$E$1*($A110/H$4)+$E$2)</f>
        <v>0.415476190476191043</v>
      </c>
      <c r="I110" s="45">
        <f>IF($A$1="Leitfähigkeit",$A110/($E$1*I$4)+$E$2,$E$1*($A110/I$4)+$E$2)</f>
        <v>0.289285714285713969</v>
      </c>
      <c r="J110" s="45">
        <f>IF($A$1="Leitfähigkeit",$A110/($E$1*J$4)+$E$2,$E$1*($A110/J$4)+$E$2)</f>
        <v>0.218303571428570997</v>
      </c>
      <c r="K110" s="45">
        <f>IF($A$1="Leitfähigkeit",$A110/($E$1*K$4)+$E$2,$E$1*($A110/K$4)+$E$2)</f>
        <v>0.175714285714285978</v>
      </c>
    </row>
    <row r="111" spans="1:11" ht="19.85" customHeight="1">
      <c r="A111" s="41" t="n">
        <v>107</v>
      </c>
      <c r="B111" s="42">
        <f>IF($A$1="Leitfähigkeit",$A111/($E$1*B$4)+$E$2,$E$1*($A111/B$4)+$E$2)</f>
        <v>3.92142857142856993</v>
      </c>
      <c r="C111" s="42">
        <f>IF($A$1="Leitfähigkeit",$A111/($E$1*C$4)+$E$2,$E$1*($A111/C$4)+$E$2)</f>
        <v>2.6476190476190502</v>
      </c>
      <c r="D111" s="42">
        <f>IF($A$1="Leitfähigkeit",$A111/($E$1*D$4)+$E$2,$E$1*($A111/D$4)+$E$2)</f>
        <v>2.01071428571429012</v>
      </c>
      <c r="E111" s="42">
        <f>IF($A$1="Leitfähigkeit",$A111/($E$1*E$4)+$E$2,$E$1*($A111/E$4)+$E$2)</f>
        <v>1.37380952380952004</v>
      </c>
      <c r="F111" s="42">
        <f>IF($A$1="Leitfähigkeit",$A111/($E$1*F$4)+$E$2,$E$1*($A111/F$4)+$E$2)</f>
        <v>0.864285714285714057</v>
      </c>
      <c r="G111" s="42">
        <f>IF($A$1="Leitfähigkeit",$A111/($E$1*G$4)+$E$2,$E$1*($A111/G$4)+$E$2)</f>
        <v>0.577678571428572063</v>
      </c>
      <c r="H111" s="42">
        <f>IF($A$1="Leitfähigkeit",$A111/($E$1*H$4)+$E$2,$E$1*($A111/H$4)+$E$2)</f>
        <v>0.41845238095238102</v>
      </c>
      <c r="I111" s="42">
        <f>IF($A$1="Leitfähigkeit",$A111/($E$1*I$4)+$E$2,$E$1*($A111/I$4)+$E$2)</f>
        <v>0.291071428571429003</v>
      </c>
      <c r="J111" s="42">
        <f>IF($A$1="Leitfähigkeit",$A111/($E$1*J$4)+$E$2,$E$1*($A111/J$4)+$E$2)</f>
        <v>0.219419642857142971</v>
      </c>
      <c r="K111" s="42">
        <f>IF($A$1="Leitfähigkeit",$A111/($E$1*K$4)+$E$2,$E$1*($A111/K$4)+$E$2)</f>
        <v>0.176428571428570979</v>
      </c>
    </row>
    <row r="112" spans="1:11" ht="19.85" customHeight="1">
      <c r="A112" s="44" t="n">
        <v>108</v>
      </c>
      <c r="B112" s="45">
        <f>IF($A$1="Leitfähigkeit",$A112/($E$1*B$4)+$E$2,$E$1*($A112/B$4)+$E$2)</f>
        <v>3.95714285714285996</v>
      </c>
      <c r="C112" s="45">
        <f>IF($A$1="Leitfähigkeit",$A112/($E$1*C$4)+$E$2,$E$1*($A112/C$4)+$E$2)</f>
        <v>2.67142857142856993</v>
      </c>
      <c r="D112" s="45">
        <f>IF($A$1="Leitfähigkeit",$A112/($E$1*D$4)+$E$2,$E$1*($A112/D$4)+$E$2)</f>
        <v>2.0285714285714298</v>
      </c>
      <c r="E112" s="45">
        <f>IF($A$1="Leitfähigkeit",$A112/($E$1*E$4)+$E$2,$E$1*($A112/E$4)+$E$2)</f>
        <v>1.38571428571428989</v>
      </c>
      <c r="F112" s="45">
        <f>IF($A$1="Leitfähigkeit",$A112/($E$1*F$4)+$E$2,$E$1*($A112/F$4)+$E$2)</f>
        <v>0.871428571428572063</v>
      </c>
      <c r="G112" s="45">
        <f>IF($A$1="Leitfähigkeit",$A112/($E$1*G$4)+$E$2,$E$1*($A112/G$4)+$E$2)</f>
        <v>0.58214285714285694</v>
      </c>
      <c r="H112" s="45">
        <f>IF($A$1="Leitfähigkeit",$A112/($E$1*H$4)+$E$2,$E$1*($A112/H$4)+$E$2)</f>
        <v>0.421428571428571974</v>
      </c>
      <c r="I112" s="45">
        <f>IF($A$1="Leitfähigkeit",$A112/($E$1*I$4)+$E$2,$E$1*($A112/I$4)+$E$2)</f>
        <v>0.292857142857142971</v>
      </c>
      <c r="J112" s="45">
        <f>IF($A$1="Leitfähigkeit",$A112/($E$1*J$4)+$E$2,$E$1*($A112/J$4)+$E$2)</f>
        <v>0.220535714285714013</v>
      </c>
      <c r="K112" s="45">
        <f>IF($A$1="Leitfähigkeit",$A112/($E$1*K$4)+$E$2,$E$1*($A112/K$4)+$E$2)</f>
        <v>0.177142857142857002</v>
      </c>
    </row>
    <row r="113" spans="1:11" ht="19.85" customHeight="1">
      <c r="A113" s="41" t="n">
        <v>109</v>
      </c>
      <c r="B113" s="42">
        <f>IF($A$1="Leitfähigkeit",$A113/($E$1*B$4)+$E$2,$E$1*($A113/B$4)+$E$2)</f>
        <v>3.99285714285714022</v>
      </c>
      <c r="C113" s="42">
        <f>IF($A$1="Leitfähigkeit",$A113/($E$1*C$4)+$E$2,$E$1*($A113/C$4)+$E$2)</f>
        <v>2.69523809523809987</v>
      </c>
      <c r="D113" s="42">
        <f>IF($A$1="Leitfähigkeit",$A113/($E$1*D$4)+$E$2,$E$1*($A113/D$4)+$E$2)</f>
        <v>2.04642857142856993</v>
      </c>
      <c r="E113" s="42">
        <f>IF($A$1="Leitfähigkeit",$A113/($E$1*E$4)+$E$2,$E$1*($A113/E$4)+$E$2)</f>
        <v>1.39761904761904997</v>
      </c>
      <c r="F113" s="42">
        <f>IF($A$1="Leitfähigkeit",$A113/($E$1*F$4)+$E$2,$E$1*($A113/F$4)+$E$2)</f>
        <v>0.878571428571429003</v>
      </c>
      <c r="G113" s="42">
        <f>IF($A$1="Leitfähigkeit",$A113/($E$1*G$4)+$E$2,$E$1*($A113/G$4)+$E$2)</f>
        <v>0.586607142857142971</v>
      </c>
      <c r="H113" s="42">
        <f>IF($A$1="Leitfähigkeit",$A113/($E$1*H$4)+$E$2,$E$1*($A113/H$4)+$E$2)</f>
        <v>0.42440476190476204</v>
      </c>
      <c r="I113" s="42">
        <f>IF($A$1="Leitfähigkeit",$A113/($E$1*I$4)+$E$2,$E$1*($A113/I$4)+$E$2)</f>
        <v>0.294642857142856975</v>
      </c>
      <c r="J113" s="42">
        <f>IF($A$1="Leitfähigkeit",$A113/($E$1*J$4)+$E$2,$E$1*($A113/J$4)+$E$2)</f>
        <v>0.221651785714286031</v>
      </c>
      <c r="K113" s="42">
        <f>IF($A$1="Leitfähigkeit",$A113/($E$1*K$4)+$E$2,$E$1*($A113/K$4)+$E$2)</f>
        <v>0.17785714285714298</v>
      </c>
    </row>
    <row r="114" spans="1:11" ht="19.85" customHeight="1">
      <c r="A114" s="44" t="n">
        <v>110</v>
      </c>
      <c r="B114" s="45">
        <f>IF($A$1="Leitfähigkeit",$A114/($E$1*B$4)+$E$2,$E$1*($A114/B$4)+$E$2)</f>
        <v>4.02857142857143025</v>
      </c>
      <c r="C114" s="45">
        <f>IF($A$1="Leitfähigkeit",$A114/($E$1*C$4)+$E$2,$E$1*($A114/C$4)+$E$2)</f>
        <v>2.71904761904762005</v>
      </c>
      <c r="D114" s="45">
        <f>IF($A$1="Leitfähigkeit",$A114/($E$1*D$4)+$E$2,$E$1*($A114/D$4)+$E$2)</f>
        <v>2.06428571428571006</v>
      </c>
      <c r="E114" s="45">
        <f>IF($A$1="Leitfähigkeit",$A114/($E$1*E$4)+$E$2,$E$1*($A114/E$4)+$E$2)</f>
        <v>1.40952380952381002</v>
      </c>
      <c r="F114" s="45">
        <f>IF($A$1="Leitfähigkeit",$A114/($E$1*F$4)+$E$2,$E$1*($A114/F$4)+$E$2)</f>
        <v>0.885714285714285943</v>
      </c>
      <c r="G114" s="45">
        <f>IF($A$1="Leitfähigkeit",$A114/($E$1*G$4)+$E$2,$E$1*($A114/G$4)+$E$2)</f>
        <v>0.591071428571429003</v>
      </c>
      <c r="H114" s="45">
        <f>IF($A$1="Leitfähigkeit",$A114/($E$1*H$4)+$E$2,$E$1*($A114/H$4)+$E$2)</f>
        <v>0.427380952380952017</v>
      </c>
      <c r="I114" s="45">
        <f>IF($A$1="Leitfähigkeit",$A114/($E$1*I$4)+$E$2,$E$1*($A114/I$4)+$E$2)</f>
        <v>0.296428571428570997</v>
      </c>
      <c r="J114" s="45">
        <f>IF($A$1="Leitfähigkeit",$A114/($E$1*J$4)+$E$2,$E$1*($A114/J$4)+$E$2)</f>
        <v>0.222767857142856984</v>
      </c>
      <c r="K114" s="45">
        <f>IF($A$1="Leitfähigkeit",$A114/($E$1*K$4)+$E$2,$E$1*($A114/K$4)+$E$2)</f>
        <v>0.178571428571429003</v>
      </c>
    </row>
    <row r="115" spans="1:11" ht="19.85" customHeight="1">
      <c r="A115" s="41" t="n">
        <v>111</v>
      </c>
      <c r="B115" s="42">
        <f>IF($A$1="Leitfähigkeit",$A115/($E$1*B$4)+$E$2,$E$1*($A115/B$4)+$E$2)</f>
        <v>4.06428571428570962</v>
      </c>
      <c r="C115" s="42">
        <f>IF($A$1="Leitfähigkeit",$A115/($E$1*C$4)+$E$2,$E$1*($A115/C$4)+$E$2)</f>
        <v>2.74285714285714022</v>
      </c>
      <c r="D115" s="42">
        <f>IF($A$1="Leitfähigkeit",$A115/($E$1*D$4)+$E$2,$E$1*($A115/D$4)+$E$2)</f>
        <v>2.08214285714285996</v>
      </c>
      <c r="E115" s="42">
        <f>IF($A$1="Leitfähigkeit",$A115/($E$1*E$4)+$E$2,$E$1*($A115/E$4)+$E$2)</f>
        <v>1.42142857142856993</v>
      </c>
      <c r="F115" s="42">
        <f>IF($A$1="Leitfähigkeit",$A115/($E$1*F$4)+$E$2,$E$1*($A115/F$4)+$E$2)</f>
        <v>0.89285714285714306</v>
      </c>
      <c r="G115" s="42">
        <f>IF($A$1="Leitfähigkeit",$A115/($E$1*G$4)+$E$2,$E$1*($A115/G$4)+$E$2)</f>
        <v>0.595535714285713969</v>
      </c>
      <c r="H115" s="42">
        <f>IF($A$1="Leitfähigkeit",$A115/($E$1*H$4)+$E$2,$E$1*($A115/H$4)+$E$2)</f>
        <v>0.430357142857142971</v>
      </c>
      <c r="I115" s="42">
        <f>IF($A$1="Leitfähigkeit",$A115/($E$1*I$4)+$E$2,$E$1*($A115/I$4)+$E$2)</f>
        <v>0.298214285714285978</v>
      </c>
      <c r="J115" s="42">
        <f>IF($A$1="Leitfähigkeit",$A115/($E$1*J$4)+$E$2,$E$1*($A115/J$4)+$E$2)</f>
        <v>0.223883928571429003</v>
      </c>
      <c r="K115" s="42">
        <f>IF($A$1="Leitfähigkeit",$A115/($E$1*K$4)+$E$2,$E$1*($A115/K$4)+$E$2)</f>
        <v>0.179285714285714004</v>
      </c>
    </row>
    <row r="116" spans="1:11" ht="19.85" customHeight="1">
      <c r="A116" s="44" t="n">
        <v>112</v>
      </c>
      <c r="B116" s="45">
        <f>IF($A$1="Leitfähigkeit",$A116/($E$1*B$4)+$E$2,$E$1*($A116/B$4)+$E$2)</f>
        <v>4.09999999999999964</v>
      </c>
      <c r="C116" s="45">
        <f>IF($A$1="Leitfähigkeit",$A116/($E$1*C$4)+$E$2,$E$1*($A116/C$4)+$E$2)</f>
        <v>2.76666666666667016</v>
      </c>
      <c r="D116" s="45">
        <f>IF($A$1="Leitfähigkeit",$A116/($E$1*D$4)+$E$2,$E$1*($A116/D$4)+$E$2)</f>
        <v>2.10000000000000009</v>
      </c>
      <c r="E116" s="45">
        <f>IF($A$1="Leitfähigkeit",$A116/($E$1*E$4)+$E$2,$E$1*($A116/E$4)+$E$2)</f>
        <v>1.43333333333333002</v>
      </c>
      <c r="F116" s="45">
        <f>IF($A$1="Leitfähigkeit",$A116/($E$1*F$4)+$E$2,$E$1*($A116/F$4)+$E$2)</f>
        <v>0.9</v>
      </c>
      <c r="G116" s="45">
        <f>IF($A$1="Leitfähigkeit",$A116/($E$1*G$4)+$E$2,$E$1*($A116/G$4)+$E$2)</f>
        <v>0.6</v>
      </c>
      <c r="H116" s="45">
        <f>IF($A$1="Leitfähigkeit",$A116/($E$1*H$4)+$E$2,$E$1*($A116/H$4)+$E$2)</f>
        <v>0.433333333333333037</v>
      </c>
      <c r="I116" s="45">
        <f>IF($A$1="Leitfähigkeit",$A116/($E$1*I$4)+$E$2,$E$1*($A116/I$4)+$E$2)</f>
        <v>0.3</v>
      </c>
      <c r="J116" s="45">
        <f>IF($A$1="Leitfähigkeit",$A116/($E$1*J$4)+$E$2,$E$1*($A116/J$4)+$E$2)</f>
        <v>0.225</v>
      </c>
      <c r="K116" s="45">
        <f>IF($A$1="Leitfähigkeit",$A116/($E$1*K$4)+$E$2,$E$1*($A116/K$4)+$E$2)</f>
        <v>0.179999999999999982</v>
      </c>
    </row>
    <row r="117" spans="1:11" ht="19.85" customHeight="1">
      <c r="A117" s="41" t="n">
        <v>113</v>
      </c>
      <c r="B117" s="42">
        <f>IF($A$1="Leitfähigkeit",$A117/($E$1*B$4)+$E$2,$E$1*($A117/B$4)+$E$2)</f>
        <v>4.13571428571428967</v>
      </c>
      <c r="C117" s="42">
        <f>IF($A$1="Leitfähigkeit",$A117/($E$1*C$4)+$E$2,$E$1*($A117/C$4)+$E$2)</f>
        <v>2.79047619047618989</v>
      </c>
      <c r="D117" s="42">
        <f>IF($A$1="Leitfähigkeit",$A117/($E$1*D$4)+$E$2,$E$1*($A117/D$4)+$E$2)</f>
        <v>2.11785714285714022</v>
      </c>
      <c r="E117" s="42">
        <f>IF($A$1="Leitfähigkeit",$A117/($E$1*E$4)+$E$2,$E$1*($A117/E$4)+$E$2)</f>
        <v>1.44523809523810005</v>
      </c>
      <c r="F117" s="42">
        <f>IF($A$1="Leitfähigkeit",$A117/($E$1*F$4)+$E$2,$E$1*($A117/F$4)+$E$2)</f>
        <v>0.90714285714285694</v>
      </c>
      <c r="G117" s="42">
        <f>IF($A$1="Leitfähigkeit",$A117/($E$1*G$4)+$E$2,$E$1*($A117/G$4)+$E$2)</f>
        <v>0.604464285714286031</v>
      </c>
      <c r="H117" s="42">
        <f>IF($A$1="Leitfähigkeit",$A117/($E$1*H$4)+$E$2,$E$1*($A117/H$4)+$E$2)</f>
        <v>0.436309523809523991</v>
      </c>
      <c r="I117" s="42">
        <f>IF($A$1="Leitfähigkeit",$A117/($E$1*I$4)+$E$2,$E$1*($A117/I$4)+$E$2)</f>
        <v>0.301785714285713969</v>
      </c>
      <c r="J117" s="42">
        <f>IF($A$1="Leitfähigkeit",$A117/($E$1*J$4)+$E$2,$E$1*($A117/J$4)+$E$2)</f>
        <v>0.226116071428570997</v>
      </c>
      <c r="K117" s="42">
        <f>IF($A$1="Leitfähigkeit",$A117/($E$1*K$4)+$E$2,$E$1*($A117/K$4)+$E$2)</f>
        <v>0.180714285714286014</v>
      </c>
    </row>
    <row r="118" spans="1:11" ht="19.85" customHeight="1">
      <c r="A118" s="44" t="n">
        <v>114</v>
      </c>
      <c r="B118" s="45">
        <f>IF($A$1="Leitfähigkeit",$A118/($E$1*B$4)+$E$2,$E$1*($A118/B$4)+$E$2)</f>
        <v>4.17142857142856993</v>
      </c>
      <c r="C118" s="45">
        <f>IF($A$1="Leitfähigkeit",$A118/($E$1*C$4)+$E$2,$E$1*($A118/C$4)+$E$2)</f>
        <v>2.81428571428570997</v>
      </c>
      <c r="D118" s="45">
        <f>IF($A$1="Leitfähigkeit",$A118/($E$1*D$4)+$E$2,$E$1*($A118/D$4)+$E$2)</f>
        <v>2.13571428571429012</v>
      </c>
      <c r="E118" s="45">
        <f>IF($A$1="Leitfähigkeit",$A118/($E$1*E$4)+$E$2,$E$1*($A118/E$4)+$E$2)</f>
        <v>1.45714285714285996</v>
      </c>
      <c r="F118" s="45">
        <f>IF($A$1="Leitfähigkeit",$A118/($E$1*F$4)+$E$2,$E$1*($A118/F$4)+$E$2)</f>
        <v>0.914285714285714057</v>
      </c>
      <c r="G118" s="45">
        <f>IF($A$1="Leitfähigkeit",$A118/($E$1*G$4)+$E$2,$E$1*($A118/G$4)+$E$2)</f>
        <v>0.608928571428572063</v>
      </c>
      <c r="H118" s="45">
        <f>IF($A$1="Leitfähigkeit",$A118/($E$1*H$4)+$E$2,$E$1*($A118/H$4)+$E$2)</f>
        <v>0.439285714285713969</v>
      </c>
      <c r="I118" s="45">
        <f>IF($A$1="Leitfähigkeit",$A118/($E$1*I$4)+$E$2,$E$1*($A118/I$4)+$E$2)</f>
        <v>0.303571428571429003</v>
      </c>
      <c r="J118" s="45">
        <f>IF($A$1="Leitfähigkeit",$A118/($E$1*J$4)+$E$2,$E$1*($A118/J$4)+$E$2)</f>
        <v>0.227232142857142971</v>
      </c>
      <c r="K118" s="45">
        <f>IF($A$1="Leitfähigkeit",$A118/($E$1*K$4)+$E$2,$E$1*($A118/K$4)+$E$2)</f>
        <v>0.181428571428570997</v>
      </c>
    </row>
    <row r="119" spans="1:11" ht="19.85" customHeight="1">
      <c r="A119" s="41" t="n">
        <v>115</v>
      </c>
      <c r="B119" s="42">
        <f>IF($A$1="Leitfähigkeit",$A119/($E$1*B$4)+$E$2,$E$1*($A119/B$4)+$E$2)</f>
        <v>4.20714285714285996</v>
      </c>
      <c r="C119" s="42">
        <f>IF($A$1="Leitfähigkeit",$A119/($E$1*C$4)+$E$2,$E$1*($A119/C$4)+$E$2)</f>
        <v>2.83809523809524009</v>
      </c>
      <c r="D119" s="42">
        <f>IF($A$1="Leitfähigkeit",$A119/($E$1*D$4)+$E$2,$E$1*($A119/D$4)+$E$2)</f>
        <v>2.1535714285714298</v>
      </c>
      <c r="E119" s="42">
        <f>IF($A$1="Leitfähigkeit",$A119/($E$1*E$4)+$E$2,$E$1*($A119/E$4)+$E$2)</f>
        <v>1.46904761904762005</v>
      </c>
      <c r="F119" s="42">
        <f>IF($A$1="Leitfähigkeit",$A119/($E$1*F$4)+$E$2,$E$1*($A119/F$4)+$E$2)</f>
        <v>0.921428571428572063</v>
      </c>
      <c r="G119" s="42">
        <f>IF($A$1="Leitfähigkeit",$A119/($E$1*G$4)+$E$2,$E$1*($A119/G$4)+$E$2)</f>
        <v>0.61339285714285694</v>
      </c>
      <c r="H119" s="42">
        <f>IF($A$1="Leitfähigkeit",$A119/($E$1*H$4)+$E$2,$E$1*($A119/H$4)+$E$2)</f>
        <v>0.442261904761905011</v>
      </c>
      <c r="I119" s="42">
        <f>IF($A$1="Leitfähigkeit",$A119/($E$1*I$4)+$E$2,$E$1*($A119/I$4)+$E$2)</f>
        <v>0.305357142857142971</v>
      </c>
      <c r="J119" s="42">
        <f>IF($A$1="Leitfähigkeit",$A119/($E$1*J$4)+$E$2,$E$1*($A119/J$4)+$E$2)</f>
        <v>0.228348214285714013</v>
      </c>
      <c r="K119" s="42">
        <f>IF($A$1="Leitfähigkeit",$A119/($E$1*K$4)+$E$2,$E$1*($A119/K$4)+$E$2)</f>
        <v>0.182142857142856975</v>
      </c>
    </row>
    <row r="120" spans="1:1" ht="19.85" customHeight="1"/>
    <row r="121" spans="1:1" ht="19.85" customHeight="1"/>
    <row r="122" spans="1:1" ht="19.85" customHeight="1"/>
    <row r="123" spans="1:1" ht="19.85" customHeight="1"/>
  </sheetData>
  <sheetProtection sheet="1" autoFilter="0"/>
  <mergeCells count="7">
    <mergeCell ref="A1:C1"/>
    <mergeCell ref="E1:F1"/>
    <mergeCell ref="G1:H1"/>
    <mergeCell ref="A2:C2"/>
    <mergeCell ref="E2:F2"/>
    <mergeCell ref="G2:H2"/>
    <mergeCell ref="B3:K3"/>
  </mergeCells>
  <dataValidations count="1">
    <dataValidation sqref="E1" type="list" operator="equal" errorStyle="stop" allowBlank="1" showInputMessage="1" promptTitle="Info" prompt="Beim eingeben von Werten  wird auch die Auswahl Spezifischer Widerstand oder Leitfähigkeit  Links geändert.&#10;Wert &lt; 1   Auswahl  Spezifischer Widerstand.&#10;Wert &gt;=1 Auswahl   Leitfähigkeit&#10;Je nach  Auswahl wird die Einheit angepasst." view="0">
      <formula1>Hilfstabelle!$B$2:$B$11</formula1>
    </dataValidation>
  </dataValidations>
  <printOptions>
    <extLst>
      <ext uri="smNativeData">
        <pm:pageFlags xmlns:pm="smNativeData" id="1645314047" printRowHead="0" printColHead="0" printHeadLine="1" printFootLine="1" autoHeightHeader="0" autoHeightFooter="0" fitToPageBoth="0"/>
      </ext>
    </extLst>
  </printOptions>
  <pageMargins left="0.196528" right="0.196528" top="0.196528" bottom="0.196528" header="0.511806" footer="0.511806"/>
  <pageSetup paperSize="9" fitToWidth="1" fitToHeight="1" orientation="landscape" cellComments="asDisplayed" useFirstPageNumber="1"/>
  <headerFooter>
    <extLst>
      <ext uri="smNativeData">
        <pm:header xmlns:pm="smNativeData" id="1645314047" l="56" r="56" t="56" b="56" borderId="0" fillId="0" vertical="0"/>
        <pm:footer xmlns:pm="smNativeData" id="1645314047" l="56" r="56" t="56" b="56" borderId="0" fillId="0" vertical="2"/>
        <pm:paperBin xmlns:pm="smNativeData" id="1645314047" Id="0" type="0" value="0"/>
        <pm:paperBin xmlns:pm="smNativeData" id="1645314047" Id="1" type="0" value="0"/>
      </ext>
    </extLst>
  </headerFooter>
  <extLst>
    <ext uri="smNativeData">
      <pm:sheetPrefs xmlns:pm="smNativeData" day="164531404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E11"/>
  <sheetViews>
    <sheetView view="normal" topLeftCell="A66" workbookViewId="0">
      <selection activeCell="K8" sqref="K8"/>
    </sheetView>
  </sheetViews>
  <sheetFormatPr baseColWidth="10" defaultColWidth="11.531532" defaultRowHeight="13.45"/>
  <cols>
    <col min="1" max="1" width="15.135135" customWidth="1" style="0"/>
    <col min="2" max="2" width="12.216216" customWidth="1" style="0"/>
    <col min="3" max="3" width="28.198198" customWidth="1" style="0"/>
  </cols>
  <sheetData>
    <row r="1" spans="1:4" ht="55.20" customHeight="1">
      <c r="A1" s="13" t="s">
        <v>28</v>
      </c>
      <c r="B1" s="13" t="s">
        <v>29</v>
      </c>
      <c r="C1" s="13" t="s">
        <v>30</v>
      </c>
      <c r="D1" s="46"/>
    </row>
    <row r="2" spans="1:3">
      <c r="A2" s="47" t="n">
        <v>0.5</v>
      </c>
      <c r="B2" s="47" t="n">
        <v>56</v>
      </c>
      <c r="C2" s="48" t="s">
        <v>31</v>
      </c>
    </row>
    <row r="3" spans="1:3">
      <c r="A3" s="47" t="n">
        <v>0.75</v>
      </c>
      <c r="B3" s="47" t="n">
        <v>58</v>
      </c>
      <c r="C3" s="48" t="s">
        <v>31</v>
      </c>
    </row>
    <row r="4" spans="1:3">
      <c r="A4" s="47" t="n">
        <v>1</v>
      </c>
      <c r="B4" s="48" t="n">
        <v>0.0172414000000000041</v>
      </c>
      <c r="C4" s="47" t="s">
        <v>32</v>
      </c>
    </row>
    <row r="5" spans="1:3">
      <c r="A5" s="47" t="n">
        <v>1.5</v>
      </c>
      <c r="B5" s="47"/>
      <c r="C5" s="47"/>
    </row>
    <row r="6" spans="1:3">
      <c r="A6" s="47" t="n">
        <v>2.5</v>
      </c>
      <c r="B6" s="47"/>
      <c r="C6" s="47"/>
    </row>
    <row r="7" spans="1:3">
      <c r="A7" s="47" t="n">
        <v>4</v>
      </c>
      <c r="B7" s="47"/>
      <c r="C7" s="47"/>
    </row>
    <row r="8" spans="1:5">
      <c r="A8" s="47" t="n">
        <v>6</v>
      </c>
      <c r="B8" s="47"/>
      <c r="C8" s="47"/>
      <c r="E8" s="49"/>
    </row>
    <row r="9" spans="1:3">
      <c r="A9" s="47" t="n">
        <v>10</v>
      </c>
      <c r="B9" s="47"/>
      <c r="C9" s="47"/>
    </row>
    <row r="10" spans="1:3">
      <c r="A10" s="47" t="n">
        <v>16</v>
      </c>
      <c r="B10" s="47"/>
      <c r="C10" s="47"/>
    </row>
    <row r="11" spans="1:3">
      <c r="A11" s="47" t="n">
        <v>25</v>
      </c>
      <c r="B11" s="47"/>
      <c r="C11" s="47"/>
    </row>
  </sheetData>
  <sheetProtection sheet="1" autoFilter="0"/>
  <printOptions>
    <extLst>
      <ext uri="smNativeData">
        <pm:pageFlags xmlns:pm="smNativeData" id="1645314047" printRowHead="0" printColHead="0" printHeadLine="1" printFootLine="1" autoHeightHeader="0" autoHeightFooter="0" fitToPageBoth="0"/>
      </ext>
    </extLst>
  </printOptions>
  <pageMargins left="0.787500" right="0.787500" top="0.787500" bottom="0.787500" header="0.511806" footer="0.511806"/>
  <pageSetup paperSize="9" fitToWidth="1" fitToHeight="1" orientation="landscape" cellComments="asDisplayed"/>
  <headerFooter>
    <extLst>
      <ext uri="smNativeData">
        <pm:header xmlns:pm="smNativeData" id="1645314047" l="56" r="56" t="56" b="56" borderId="0" fillId="0" vertical="0"/>
        <pm:footer xmlns:pm="smNativeData" id="1645314047" l="56" r="56" t="56" b="56" borderId="0" fillId="0" vertical="2"/>
        <pm:paperBin xmlns:pm="smNativeData" id="1645314047" Id="0" type="0" value="0"/>
        <pm:paperBin xmlns:pm="smNativeData" id="1645314047" Id="1" type="0" value="0"/>
      </ext>
    </extLst>
  </headerFooter>
  <extLst>
    <ext uri="smNativeData">
      <pm:sheetPrefs xmlns:pm="smNativeData" day="164531404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J-Sch</cp:lastModifiedBy>
  <cp:revision>0</cp:revision>
  <dcterms:created xsi:type="dcterms:W3CDTF">2022-02-18T00:03:07Z</dcterms:created>
  <dcterms:modified xsi:type="dcterms:W3CDTF">2022-02-19T23:40:47Z</dcterms:modified>
</cp:coreProperties>
</file>