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Einzelrechnung" sheetId="1" state="visible" r:id="rId2"/>
    <sheet name="Tabelle Widerstand Leitung " sheetId="2" state="visible" r:id="rId3"/>
  </sheets>
  <definedNames>
    <definedName function="false" hidden="false" localSheetId="1" name="_xlnm.Print_Titles" vbProcedure="false">'Tabelle Widerstand Leitung '!$1:$4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<sst xmlns="http://schemas.openxmlformats.org/spreadsheetml/2006/main" count="36" uniqueCount="27">
  <si>
    <t xml:space="preserve">Einzelrechnung Schutzleiterwiderstand nach VDE 0701 und VDE  0702</t>
  </si>
  <si>
    <t xml:space="preserve">Feld für Eingabe </t>
  </si>
  <si>
    <t xml:space="preserve">Übergangswiderstand</t>
  </si>
  <si>
    <t xml:space="preserve"> Ω</t>
  </si>
  <si>
    <t xml:space="preserve">Feld für Ausgabe </t>
  </si>
  <si>
    <t xml:space="preserve">Querschnitt</t>
  </si>
  <si>
    <t xml:space="preserve">mm²</t>
  </si>
  <si>
    <t xml:space="preserve">Ergebnisse</t>
  </si>
  <si>
    <t xml:space="preserve">Länge</t>
  </si>
  <si>
    <t xml:space="preserve">m</t>
  </si>
  <si>
    <t xml:space="preserve">Widerstand der Leitung Inklusive Übergangswiderstand </t>
  </si>
  <si>
    <t xml:space="preserve">Widerstand der Leitung gemessen, Länge gesucht.</t>
  </si>
  <si>
    <t xml:space="preserve">Länge der Leitung mit oder ohne Berücksichtigung vom Übergangswiderstand</t>
  </si>
  <si>
    <t xml:space="preserve">https://www.elektro.net/121080/allgemeines-verfahren-zur-ueberpruefung-der-wirksamkeit/</t>
  </si>
  <si>
    <t xml:space="preserve">Formel bei elektro.net von der Fachzeitschrift de</t>
  </si>
  <si>
    <t xml:space="preserve">Mögliche Rechnung</t>
  </si>
  <si>
    <t xml:space="preserve">Alternativ bis </t>
  </si>
  <si>
    <t xml:space="preserve">1,5 mm² </t>
  </si>
  <si>
    <t xml:space="preserve">mm² </t>
  </si>
  <si>
    <t xml:space="preserve">Hier ist der unterschied der beiden Rechnungen deutlich. Die obere Rechnung wird empfohlen.</t>
  </si>
  <si>
    <t xml:space="preserve"> bis 5 m  </t>
  </si>
  <si>
    <t xml:space="preserve">Bei  &gt; 5 m je 7,5  m +  0,1 Ω</t>
  </si>
  <si>
    <t xml:space="preserve">Faktor</t>
  </si>
  <si>
    <t xml:space="preserve"> Höchstwert von   1,0 Ω</t>
  </si>
  <si>
    <t xml:space="preserve">Ungerundet</t>
  </si>
  <si>
    <t xml:space="preserve"> Ganzzahl</t>
  </si>
  <si>
    <t xml:space="preserve">Widerstand bei einem entsprechenden Querschnitt in Ω 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</si>
</sst>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General"/>
    <numFmt numFmtId="166" formatCode="0.000"/>
    <numFmt numFmtId="167" formatCode="0.00"/>
    <numFmt numFmtId="168" formatCode="0.0000000&quot;  Ω&quot;"/>
    <numFmt numFmtId="169" formatCode="0.00&quot; mm²&quot;"/>
    <numFmt numFmtId="170" formatCode="0&quot; m&quot;"/>
  </numFmts>
  <fonts count="9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000000"/>
      <name val="Arial"/>
      <family val="2"/>
    </font>
    <font>
      <b val="true"/>
      <sz val="12"/>
      <name val="Arial"/>
      <family val="2"/>
    </font>
    <font>
      <b val="true"/>
      <sz val="12"/>
      <color rgb="FF000000"/>
      <name val="Arial"/>
      <family val="2"/>
    </font>
    <font>
      <b val="true"/>
      <sz val="12"/>
      <color rgb="FF0000FF"/>
      <name val="Arial"/>
      <family val="2"/>
    </font>
    <font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EEEEEE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CCCCCC"/>
        <bgColor rgb="FFCCCCFF"/>
      </patternFill>
    </fill>
    <fill>
      <patternFill patternType="solid">
        <fgColor rgb="FFB2B2B2"/>
        <bgColor rgb="FFCCCCCC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5" fillId="3" borderId="1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3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3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0" borderId="3" xfId="0" applyFont="true" applyBorder="true" applyAlignment="true" applyProtection="true">
      <alignment horizontal="left" vertical="bottom" textRotation="0" wrapText="false" indent="1" shrinkToFit="false"/>
      <protection locked="true" hidden="false"/>
    </xf>
    <xf numFmtId="164" fontId="5" fillId="4" borderId="0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5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8" fontId="0" fillId="0" borderId="3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5" fillId="0" borderId="4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5" fillId="5" borderId="4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0" fillId="0" borderId="4" xfId="0" applyFont="fals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3" xfId="0" applyFont="fals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0" xfId="0" applyFont="true" applyBorder="true" applyAlignment="true" applyProtection="true">
      <alignment horizontal="general" vertical="bottom" textRotation="0" wrapText="true" indent="0" shrinkToFit="false"/>
      <protection locked="true" hidden="true"/>
    </xf>
    <xf numFmtId="164" fontId="8" fillId="0" borderId="0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9" fontId="5" fillId="0" borderId="5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5" fillId="2" borderId="1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6" fontId="8" fillId="2" borderId="1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6" fontId="8" fillId="2" borderId="0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70" fontId="5" fillId="0" borderId="1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6" fontId="8" fillId="0" borderId="1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elektro.net/121080/allgemeines-verfahren-zur-ueberpruefung-der-wirksamkeit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L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5" activeCellId="0" sqref="D5"/>
    </sheetView>
  </sheetViews>
  <sheetFormatPr defaultColWidth="11.53515625" defaultRowHeight="14.65" zeroHeight="false" outlineLevelRow="0" outlineLevelCol="0"/>
  <cols>
    <col collapsed="false" customWidth="true" hidden="false" outlineLevel="0" max="3" min="3" style="0" width="5.55"/>
    <col collapsed="false" customWidth="true" hidden="false" outlineLevel="0" max="7" min="7" style="0" width="5.55"/>
    <col collapsed="false" customWidth="true" hidden="false" outlineLevel="0" max="9" min="9" style="0" width="13.47"/>
    <col collapsed="false" customWidth="true" hidden="false" outlineLevel="0" max="10" min="10" style="0" width="15.56"/>
    <col collapsed="false" customWidth="true" hidden="false" outlineLevel="0" max="11" min="11" style="0" width="13.89"/>
    <col collapsed="false" customWidth="true" hidden="false" outlineLevel="0" max="12" min="12" style="0" width="7.22"/>
  </cols>
  <sheetData>
    <row r="1" customFormat="false" ht="35.8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customFormat="false" ht="28.35" hidden="false" customHeight="true" outlineLevel="0" collapsed="false">
      <c r="A2" s="2" t="str">
        <f aca="false">_xlfn.IFS(ISBLANK(D2),"Wert rechts eingeben",D2&lt;1,"Spezifischer Widerstand",D2&gt;=1,"Leitfähigkeit")</f>
        <v>Leitfähigkeit</v>
      </c>
      <c r="B2" s="2"/>
      <c r="C2" s="2"/>
      <c r="D2" s="3" t="n">
        <v>58</v>
      </c>
      <c r="E2" s="3"/>
      <c r="F2" s="4" t="str">
        <f aca="false">IF($A$2="Leitfähigkeit","m/Ω mm²","Ω mm²/m")</f>
        <v>m/Ω mm²</v>
      </c>
      <c r="G2" s="4"/>
      <c r="I2" s="5"/>
      <c r="J2" s="6" t="s">
        <v>1</v>
      </c>
      <c r="K2" s="6"/>
      <c r="L2" s="6"/>
    </row>
    <row r="3" customFormat="false" ht="28.35" hidden="false" customHeight="true" outlineLevel="0" collapsed="false">
      <c r="A3" s="7" t="s">
        <v>2</v>
      </c>
      <c r="B3" s="7"/>
      <c r="C3" s="7"/>
      <c r="D3" s="8" t="n">
        <v>0</v>
      </c>
      <c r="E3" s="8"/>
      <c r="F3" s="4" t="s">
        <v>3</v>
      </c>
      <c r="G3" s="4"/>
      <c r="I3" s="9"/>
      <c r="J3" s="10" t="s">
        <v>4</v>
      </c>
      <c r="K3" s="10"/>
      <c r="L3" s="10"/>
    </row>
    <row r="4" customFormat="false" ht="28.35" hidden="false" customHeight="true" outlineLevel="0" collapsed="false">
      <c r="A4" s="11" t="s">
        <v>5</v>
      </c>
      <c r="B4" s="11"/>
      <c r="C4" s="11"/>
      <c r="D4" s="8" t="n">
        <v>1.5</v>
      </c>
      <c r="E4" s="8"/>
      <c r="F4" s="4" t="s">
        <v>6</v>
      </c>
      <c r="G4" s="4"/>
      <c r="H4" s="12"/>
      <c r="I4" s="13" t="s">
        <v>7</v>
      </c>
      <c r="J4" s="13"/>
      <c r="K4" s="13"/>
      <c r="L4" s="13"/>
    </row>
    <row r="5" customFormat="false" ht="46.75" hidden="false" customHeight="true" outlineLevel="0" collapsed="false">
      <c r="A5" s="14" t="s">
        <v>8</v>
      </c>
      <c r="B5" s="14"/>
      <c r="C5" s="14"/>
      <c r="D5" s="8" t="n">
        <v>57.5</v>
      </c>
      <c r="E5" s="8"/>
      <c r="F5" s="4" t="s">
        <v>9</v>
      </c>
      <c r="G5" s="4"/>
      <c r="H5" s="15"/>
      <c r="I5" s="16" t="s">
        <v>10</v>
      </c>
      <c r="J5" s="16"/>
      <c r="K5" s="17" t="n">
        <f aca="false">IF($A$2="Leitfähigkeit",$D5/($D$2*D$4)+$D$3,$D$2*($D5/D$4)+$D$3)</f>
        <v>0.660919540229885</v>
      </c>
      <c r="L5" s="18" t="s">
        <v>3</v>
      </c>
    </row>
    <row r="6" customFormat="false" ht="54.7" hidden="false" customHeight="true" outlineLevel="0" collapsed="false">
      <c r="A6" s="19" t="s">
        <v>11</v>
      </c>
      <c r="B6" s="19"/>
      <c r="C6" s="19"/>
      <c r="D6" s="8" t="n">
        <v>0.661</v>
      </c>
      <c r="E6" s="8"/>
      <c r="F6" s="4" t="s">
        <v>3</v>
      </c>
      <c r="G6" s="4"/>
      <c r="I6" s="11" t="s">
        <v>12</v>
      </c>
      <c r="J6" s="11"/>
      <c r="K6" s="20" t="n">
        <f aca="false">IF($A$2="Leitfähigkeit",($D$6-D3)*$D$2*$D$4,($D$6-D3)*$D$4/D2)</f>
        <v>57.507</v>
      </c>
      <c r="L6" s="13" t="s">
        <v>9</v>
      </c>
    </row>
    <row r="7" customFormat="false" ht="28.35" hidden="false" customHeight="true" outlineLevel="0" collapsed="false">
      <c r="A7" s="21" t="s">
        <v>13</v>
      </c>
      <c r="B7" s="21"/>
      <c r="C7" s="21"/>
      <c r="D7" s="21"/>
      <c r="E7" s="22"/>
      <c r="F7" s="23"/>
      <c r="G7" s="23"/>
      <c r="H7" s="21"/>
      <c r="I7" s="21"/>
      <c r="J7" s="21"/>
      <c r="K7" s="21"/>
      <c r="L7" s="21"/>
    </row>
    <row r="8" customFormat="false" ht="28.35" hidden="false" customHeight="true" outlineLevel="0" collapsed="false">
      <c r="A8" s="22" t="s">
        <v>14</v>
      </c>
      <c r="B8" s="22"/>
      <c r="C8" s="22"/>
      <c r="D8" s="22"/>
      <c r="E8" s="22"/>
      <c r="F8" s="23"/>
      <c r="G8" s="23"/>
      <c r="H8" s="22"/>
      <c r="I8" s="22"/>
      <c r="J8" s="22"/>
      <c r="K8" s="22"/>
      <c r="L8" s="22"/>
    </row>
    <row r="9" customFormat="false" ht="28.35" hidden="false" customHeight="true" outlineLevel="0" collapsed="false">
      <c r="A9" s="24" t="s">
        <v>15</v>
      </c>
      <c r="B9" s="24"/>
      <c r="C9" s="24"/>
      <c r="D9" s="24"/>
      <c r="E9" s="24"/>
      <c r="F9" s="24"/>
      <c r="G9" s="23"/>
      <c r="H9" s="22"/>
      <c r="I9" s="22"/>
      <c r="J9" s="22"/>
      <c r="K9" s="22"/>
      <c r="L9" s="22"/>
    </row>
    <row r="10" customFormat="false" ht="28.35" hidden="false" customHeight="true" outlineLevel="0" collapsed="false">
      <c r="A10" s="2" t="s">
        <v>16</v>
      </c>
      <c r="B10" s="2"/>
      <c r="C10" s="2"/>
      <c r="D10" s="14" t="n">
        <v>1.5</v>
      </c>
      <c r="E10" s="14" t="s">
        <v>17</v>
      </c>
      <c r="F10" s="13" t="s">
        <v>18</v>
      </c>
      <c r="H10" s="25" t="s">
        <v>19</v>
      </c>
      <c r="I10" s="25"/>
      <c r="J10" s="25"/>
      <c r="K10" s="25"/>
      <c r="L10" s="25"/>
    </row>
    <row r="11" customFormat="false" ht="28.35" hidden="false" customHeight="true" outlineLevel="0" collapsed="false">
      <c r="A11" s="2" t="s">
        <v>20</v>
      </c>
      <c r="B11" s="2"/>
      <c r="C11" s="2"/>
      <c r="D11" s="14" t="n">
        <v>0.3</v>
      </c>
      <c r="E11" s="14"/>
      <c r="F11" s="14" t="s">
        <v>3</v>
      </c>
      <c r="H11" s="25"/>
      <c r="I11" s="25"/>
      <c r="J11" s="25"/>
      <c r="K11" s="25"/>
      <c r="L11" s="25"/>
    </row>
    <row r="12" customFormat="false" ht="28.35" hidden="false" customHeight="true" outlineLevel="0" collapsed="false">
      <c r="A12" s="26" t="s">
        <v>21</v>
      </c>
      <c r="B12" s="26"/>
      <c r="C12" s="26"/>
      <c r="D12" s="8" t="n">
        <v>57.5</v>
      </c>
      <c r="E12" s="8"/>
      <c r="F12" s="14" t="s">
        <v>9</v>
      </c>
      <c r="H12" s="25"/>
      <c r="I12" s="25"/>
      <c r="J12" s="25"/>
      <c r="K12" s="25"/>
      <c r="L12" s="25"/>
    </row>
    <row r="13" customFormat="false" ht="17" hidden="false" customHeight="false" outlineLevel="0" collapsed="false">
      <c r="A13" s="24"/>
      <c r="B13" s="22"/>
      <c r="C13" s="22"/>
      <c r="D13" s="22"/>
      <c r="E13" s="22"/>
      <c r="F13" s="22"/>
      <c r="G13" s="22"/>
      <c r="H13" s="25"/>
      <c r="I13" s="25"/>
      <c r="J13" s="25"/>
      <c r="K13" s="25"/>
      <c r="L13" s="25"/>
    </row>
    <row r="14" customFormat="false" ht="17" hidden="false" customHeight="true" outlineLevel="0" collapsed="false">
      <c r="A14" s="14" t="s">
        <v>22</v>
      </c>
      <c r="B14" s="14"/>
      <c r="C14" s="14"/>
      <c r="D14" s="14"/>
      <c r="E14" s="27" t="s">
        <v>23</v>
      </c>
      <c r="F14" s="27"/>
      <c r="G14" s="22"/>
      <c r="H14" s="25"/>
      <c r="I14" s="25"/>
      <c r="J14" s="25"/>
      <c r="K14" s="25"/>
      <c r="L14" s="25"/>
    </row>
    <row r="15" customFormat="false" ht="17" hidden="false" customHeight="false" outlineLevel="0" collapsed="false">
      <c r="A15" s="2" t="s">
        <v>24</v>
      </c>
      <c r="B15" s="2"/>
      <c r="C15" s="2"/>
      <c r="D15" s="22" t="s">
        <v>25</v>
      </c>
      <c r="E15" s="27"/>
      <c r="F15" s="27"/>
      <c r="G15" s="22"/>
      <c r="H15" s="25"/>
      <c r="I15" s="25"/>
      <c r="J15" s="25"/>
      <c r="K15" s="25"/>
      <c r="L15" s="25"/>
    </row>
    <row r="16" customFormat="false" ht="17" hidden="false" customHeight="false" outlineLevel="0" collapsed="false">
      <c r="A16" s="28" t="n">
        <f aca="false">(D12-5)/7.5</f>
        <v>7</v>
      </c>
      <c r="B16" s="28"/>
      <c r="C16" s="28"/>
      <c r="D16" s="14" t="n">
        <f aca="false">ROUNDDOWN(A16,0)</f>
        <v>7</v>
      </c>
      <c r="E16" s="29" t="n">
        <f aca="false">D11+D16*0.1</f>
        <v>1</v>
      </c>
      <c r="F16" s="30" t="s">
        <v>3</v>
      </c>
      <c r="H16" s="25"/>
      <c r="I16" s="25"/>
      <c r="J16" s="25"/>
      <c r="K16" s="25"/>
      <c r="L16" s="25"/>
    </row>
    <row r="17" customFormat="false" ht="17" hidden="false" customHeight="false" outlineLevel="0" collapsed="false">
      <c r="I17" s="22"/>
    </row>
    <row r="20" customFormat="false" ht="14.65" hidden="false" customHeight="false" outlineLevel="0" collapsed="false">
      <c r="F20" s="31"/>
    </row>
    <row r="1048576" customFormat="false" ht="12.8" hidden="false" customHeight="false" outlineLevel="0" collapsed="false"/>
  </sheetData>
  <sheetProtection sheet="true" objects="true" scenarios="true" selectLockedCells="true"/>
  <mergeCells count="33">
    <mergeCell ref="A1:L1"/>
    <mergeCell ref="A2:C2"/>
    <mergeCell ref="D2:E2"/>
    <mergeCell ref="F2:G2"/>
    <mergeCell ref="J2:L2"/>
    <mergeCell ref="A3:C3"/>
    <mergeCell ref="D3:E3"/>
    <mergeCell ref="F3:G3"/>
    <mergeCell ref="J3:L3"/>
    <mergeCell ref="A4:C4"/>
    <mergeCell ref="D4:E4"/>
    <mergeCell ref="F4:G4"/>
    <mergeCell ref="I4:L4"/>
    <mergeCell ref="A5:C5"/>
    <mergeCell ref="D5:E5"/>
    <mergeCell ref="F5:G5"/>
    <mergeCell ref="I5:J5"/>
    <mergeCell ref="A6:C6"/>
    <mergeCell ref="D6:E6"/>
    <mergeCell ref="F6:G6"/>
    <mergeCell ref="I6:J6"/>
    <mergeCell ref="A9:F9"/>
    <mergeCell ref="A10:C10"/>
    <mergeCell ref="D10:E10"/>
    <mergeCell ref="H10:L16"/>
    <mergeCell ref="A11:C11"/>
    <mergeCell ref="D11:E11"/>
    <mergeCell ref="A12:C12"/>
    <mergeCell ref="D12:E12"/>
    <mergeCell ref="A14:D14"/>
    <mergeCell ref="E14:F15"/>
    <mergeCell ref="A15:C15"/>
    <mergeCell ref="A16:C16"/>
  </mergeCells>
  <dataValidations count="4">
    <dataValidation allowBlank="false" errorStyle="stop" operator="equal" prompt="Beim eingeben von Werten  wird auch die Auswahl Spezifischer Widerstand oder Leitfähigkeit  Links geändert.&#10;Wert &lt; 1   Auswahl  Spezifischer Widerstand.&#10;Wert &gt;=1 Auswahl   Leitfähigkeit&#10;Je nach  Auswahl wird die Einheit angepasst." promptTitle="Info" showDropDown="false" showErrorMessage="false" showInputMessage="true" sqref="D2" type="list">
      <mc:AlternateContent xmlns:x12ac="http://schemas.microsoft.com/office/spreadsheetml/2011/1/ac" xmlns:mc="http://schemas.openxmlformats.org/markup-compatibility/2006">
        <mc:Choice Requires="x12ac">
          <x12ac:list>58,56,"0,0172414"</x12ac:list>
        </mc:Choice>
        <mc:Fallback>
          <formula1>"58,56,0,0172414"</formula1>
        </mc:Fallback>
      </mc:AlternateContent>
      <formula2>0</formula2>
    </dataValidation>
    <dataValidation allowBlank="true" errorStyle="stop" operator="equal" prompt="Nach VDE Formel 0,1  Ω" promptTitle="VDE 0701 und VDE 0702" showDropDown="false" showErrorMessage="false" showInputMessage="true" sqref="D3" type="list">
      <mc:AlternateContent xmlns:x12ac="http://schemas.microsoft.com/office/spreadsheetml/2011/1/ac" xmlns:mc="http://schemas.openxmlformats.org/markup-compatibility/2006">
        <mc:Choice Requires="x12ac">
          <x12ac:list>"0,1",0</x12ac:list>
        </mc:Choice>
        <mc:Fallback>
          <formula1>"0,1,0"</formula1>
        </mc:Fallback>
      </mc:AlternateContent>
      <formula2>0</formula2>
    </dataValidation>
    <dataValidation allowBlank="true" errorStyle="stop" operator="equal" showDropDown="false" showErrorMessage="false" showInputMessage="true" sqref="D4" type="list">
      <mc:AlternateContent xmlns:x12ac="http://schemas.microsoft.com/office/spreadsheetml/2011/1/ac" xmlns:mc="http://schemas.openxmlformats.org/markup-compatibility/2006">
        <mc:Choice Requires="x12ac">
          <x12ac:list>"0,50","0,75","1,0","1,5","2,5","4,0","6,0","10,0","16,0","25,0"</x12ac:list>
        </mc:Choice>
        <mc:Fallback>
          <formula1>"0,50,0,75,1,0,1,5,2,5,4,0,6,0,10,0,16,0,25,0"</formula1>
        </mc:Fallback>
      </mc:AlternateContent>
      <formula2>0</formula2>
    </dataValidation>
    <dataValidation allowBlank="true" errorStyle="stop" operator="equal" showDropDown="false" showErrorMessage="true" showInputMessage="false" sqref="A16" type="none">
      <formula1>0</formula1>
      <formula2>0</formula2>
    </dataValidation>
  </dataValidations>
  <hyperlinks>
    <hyperlink ref="A7" r:id="rId1" display="https://www.elektro.net/121080/allgemeines-verfahren-zur-ueberpruefung-der-wirksamkeit/"/>
  </hyperlinks>
  <printOptions headings="false" gridLines="false" gridLinesSet="true" horizontalCentered="false" verticalCentered="false"/>
  <pageMargins left="0.7875" right="0.7875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J12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4" topLeftCell="A54" activePane="bottomLeft" state="frozen"/>
      <selection pane="topLeft" activeCell="A1" activeCellId="0" sqref="A1"/>
      <selection pane="bottomLeft" activeCell="O71" activeCellId="0" sqref="O71"/>
    </sheetView>
  </sheetViews>
  <sheetFormatPr defaultColWidth="11.5" defaultRowHeight="14.65" zeroHeight="false" outlineLevelRow="0" outlineLevelCol="0"/>
  <cols>
    <col collapsed="false" customWidth="true" hidden="false" outlineLevel="0" max="3" min="1" style="0" width="11.72"/>
    <col collapsed="false" customWidth="true" hidden="false" outlineLevel="0" max="4" min="4" style="0" width="13.06"/>
    <col collapsed="false" customWidth="true" hidden="false" outlineLevel="0" max="11" min="5" style="0" width="11.72"/>
    <col collapsed="false" customWidth="true" hidden="false" outlineLevel="0" max="12" min="12" style="0" width="2.2"/>
    <col collapsed="false" customWidth="true" hidden="false" outlineLevel="0" max="14" min="14" style="0" width="14.26"/>
    <col collapsed="false" customWidth="true" hidden="false" outlineLevel="0" max="17" min="17" style="0" width="2.49"/>
    <col collapsed="false" customWidth="false" hidden="true" outlineLevel="0" max="20" min="20" style="0" width="11.48"/>
  </cols>
  <sheetData>
    <row r="1" customFormat="false" ht="22.7" hidden="false" customHeight="true" outlineLevel="0" collapsed="false">
      <c r="A1" s="32" t="str">
        <f aca="false">_xlfn.IFS(ISBLANK(E1),"Wert rechts eingeben",E1&lt;1,"Spezifischer Widerstand",E1&gt;=1,"Leitfähigkeit")</f>
        <v>Leitfähigkeit</v>
      </c>
      <c r="B1" s="32"/>
      <c r="C1" s="32"/>
      <c r="D1" s="33" t="str">
        <f aca="false">IF($A$1="Leitfähigkeit","m/Ω mm²","Ω mm²/m")</f>
        <v>m/Ω mm²</v>
      </c>
      <c r="E1" s="34" t="n">
        <v>58</v>
      </c>
      <c r="F1" s="34"/>
      <c r="G1" s="35"/>
      <c r="H1" s="35"/>
      <c r="I1" s="36"/>
      <c r="J1" s="36"/>
      <c r="K1" s="37"/>
    </row>
    <row r="2" customFormat="false" ht="22.7" hidden="false" customHeight="true" outlineLevel="0" collapsed="false">
      <c r="A2" s="38" t="s">
        <v>2</v>
      </c>
      <c r="B2" s="38"/>
      <c r="C2" s="38"/>
      <c r="D2" s="39" t="s">
        <v>3</v>
      </c>
      <c r="E2" s="40" t="n">
        <v>0</v>
      </c>
      <c r="F2" s="40"/>
      <c r="G2" s="39"/>
      <c r="H2" s="39"/>
      <c r="I2" s="41"/>
      <c r="J2" s="41"/>
      <c r="K2" s="42"/>
    </row>
    <row r="3" customFormat="false" ht="22.7" hidden="false" customHeight="true" outlineLevel="0" collapsed="false">
      <c r="A3" s="43"/>
      <c r="B3" s="44" t="s">
        <v>26</v>
      </c>
      <c r="C3" s="44"/>
      <c r="D3" s="44"/>
      <c r="E3" s="44"/>
      <c r="F3" s="44"/>
      <c r="G3" s="44"/>
      <c r="H3" s="44"/>
      <c r="I3" s="44"/>
      <c r="J3" s="44"/>
      <c r="K3" s="44"/>
    </row>
    <row r="4" customFormat="false" ht="22.7" hidden="false" customHeight="true" outlineLevel="0" collapsed="false">
      <c r="A4" s="45" t="s">
        <v>8</v>
      </c>
      <c r="B4" s="45" t="n">
        <v>0.5</v>
      </c>
      <c r="C4" s="45" t="n">
        <v>0.75</v>
      </c>
      <c r="D4" s="45" t="n">
        <v>1</v>
      </c>
      <c r="E4" s="45" t="n">
        <v>1.5</v>
      </c>
      <c r="F4" s="45" t="n">
        <v>2.5</v>
      </c>
      <c r="G4" s="45" t="n">
        <v>4</v>
      </c>
      <c r="H4" s="45" t="n">
        <v>6</v>
      </c>
      <c r="I4" s="45" t="n">
        <v>10</v>
      </c>
      <c r="J4" s="45" t="n">
        <v>16</v>
      </c>
      <c r="K4" s="45" t="n">
        <v>25</v>
      </c>
      <c r="L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</row>
    <row r="5" customFormat="false" ht="19.85" hidden="false" customHeight="true" outlineLevel="0" collapsed="false">
      <c r="A5" s="47" t="n">
        <v>1</v>
      </c>
      <c r="B5" s="48" t="n">
        <f aca="false">IF($A$1="Leitfähigkeit",$A5/($E$1*B$4)+$E$2,$E$1*($A5/B$4)+$E$2)</f>
        <v>0.0344827586206897</v>
      </c>
      <c r="C5" s="48" t="n">
        <f aca="false">IF($A$1="Leitfähigkeit",$A5/($E$1*C$4)+$E$2,$E$1*($A5/C$4)+$E$2)</f>
        <v>0.0229885057471264</v>
      </c>
      <c r="D5" s="48" t="n">
        <f aca="false">IF($A$1="Leitfähigkeit",$A5/($E$1*D$4)+$E$2,$E$1*($A5/D$4)+$E$2)</f>
        <v>0.0172413793103448</v>
      </c>
      <c r="E5" s="48" t="n">
        <f aca="false">IF($A$1="Leitfähigkeit",$A5/($E$1*E$4)+$E$2,$E$1*($A5/E$4)+$E$2)</f>
        <v>0.0114942528735632</v>
      </c>
      <c r="F5" s="48" t="n">
        <f aca="false">IF($A$1="Leitfähigkeit",$A5/($E$1*F$4)+$E$2,$E$1*($A5/F$4)+$E$2)</f>
        <v>0.00689655172413793</v>
      </c>
      <c r="G5" s="48" t="n">
        <f aca="false">IF($A$1="Leitfähigkeit",$A5/($E$1*G$4)+$E$2,$E$1*($A5/G$4)+$E$2)</f>
        <v>0.00431034482758621</v>
      </c>
      <c r="H5" s="49" t="n">
        <f aca="false">IF($A$1="Leitfähigkeit",$A5/($E$1*H$4)+$E$2,$E$1*($A5/H$4)+$E$2)</f>
        <v>0.0028735632183908</v>
      </c>
      <c r="I5" s="48" t="n">
        <f aca="false">IF($A$1="Leitfähigkeit",$A5/($E$1*I$4)+$E$2,$E$1*($A5/I$4)+$E$2)</f>
        <v>0.00172413793103448</v>
      </c>
      <c r="J5" s="48" t="n">
        <f aca="false">IF($A$1="Leitfähigkeit",$A5/($E$1*J$4)+$E$2,$E$1*($A5/J$4)+$E$2)</f>
        <v>0.00107758620689655</v>
      </c>
      <c r="K5" s="48" t="n">
        <f aca="false">IF($A$1="Leitfähigkeit",$A5/($E$1*K$4)+$E$2,$E$1*($A5/K$4)+$E$2)</f>
        <v>0.000689655172413793</v>
      </c>
    </row>
    <row r="6" customFormat="false" ht="19.85" hidden="false" customHeight="true" outlineLevel="0" collapsed="false">
      <c r="A6" s="50" t="n">
        <v>2</v>
      </c>
      <c r="B6" s="51" t="n">
        <f aca="false">IF($A$1="Leitfähigkeit",$A6/($E$1*B$4)+$E$2,$E$1*($A6/B$4)+$E$2)</f>
        <v>0.0689655172413793</v>
      </c>
      <c r="C6" s="51" t="n">
        <f aca="false">IF($A$1="Leitfähigkeit",$A6/($E$1*C$4)+$E$2,$E$1*($A6/C$4)+$E$2)</f>
        <v>0.0459770114942529</v>
      </c>
      <c r="D6" s="51" t="n">
        <f aca="false">IF($A$1="Leitfähigkeit",$A6/($E$1*D$4)+$E$2,$E$1*($A6/D$4)+$E$2)</f>
        <v>0.0344827586206897</v>
      </c>
      <c r="E6" s="51" t="n">
        <f aca="false">IF($A$1="Leitfähigkeit",$A6/($E$1*E$4)+$E$2,$E$1*($A6/E$4)+$E$2)</f>
        <v>0.0229885057471264</v>
      </c>
      <c r="F6" s="51" t="n">
        <f aca="false">IF($A$1="Leitfähigkeit",$A6/($E$1*F$4)+$E$2,$E$1*($A6/F$4)+$E$2)</f>
        <v>0.0137931034482759</v>
      </c>
      <c r="G6" s="51" t="n">
        <f aca="false">IF($A$1="Leitfähigkeit",$A6/($E$1*G$4)+$E$2,$E$1*($A6/G$4)+$E$2)</f>
        <v>0.00862068965517241</v>
      </c>
      <c r="H6" s="51" t="n">
        <f aca="false">IF($A$1="Leitfähigkeit",$A6/($E$1*H$4)+$E$2,$E$1*($A6/H$4)+$E$2)</f>
        <v>0.00574712643678161</v>
      </c>
      <c r="I6" s="51" t="n">
        <f aca="false">IF($A$1="Leitfähigkeit",$A6/($E$1*I$4)+$E$2,$E$1*($A6/I$4)+$E$2)</f>
        <v>0.00344827586206897</v>
      </c>
      <c r="J6" s="51" t="n">
        <f aca="false">IF($A$1="Leitfähigkeit",$A6/($E$1*J$4)+$E$2,$E$1*($A6/J$4)+$E$2)</f>
        <v>0.0021551724137931</v>
      </c>
      <c r="K6" s="51" t="n">
        <f aca="false">IF($A$1="Leitfähigkeit",$A6/($E$1*K$4)+$E$2,$E$1*($A6/K$4)+$E$2)</f>
        <v>0.00137931034482759</v>
      </c>
    </row>
    <row r="7" customFormat="false" ht="19.85" hidden="false" customHeight="true" outlineLevel="0" collapsed="false">
      <c r="A7" s="47" t="n">
        <v>3</v>
      </c>
      <c r="B7" s="48" t="n">
        <f aca="false">IF($A$1="Leitfähigkeit",$A7/($E$1*B$4)+$E$2,$E$1*($A7/B$4)+$E$2)</f>
        <v>0.103448275862069</v>
      </c>
      <c r="C7" s="48" t="n">
        <f aca="false">IF($A$1="Leitfähigkeit",$A7/($E$1*C$4)+$E$2,$E$1*($A7/C$4)+$E$2)</f>
        <v>0.0689655172413793</v>
      </c>
      <c r="D7" s="48" t="n">
        <f aca="false">IF($A$1="Leitfähigkeit",$A7/($E$1*D$4)+$E$2,$E$1*($A7/D$4)+$E$2)</f>
        <v>0.0517241379310345</v>
      </c>
      <c r="E7" s="48" t="n">
        <f aca="false">IF($A$1="Leitfähigkeit",$A7/($E$1*E$4)+$E$2,$E$1*($A7/E$4)+$E$2)</f>
        <v>0.0344827586206897</v>
      </c>
      <c r="F7" s="48" t="n">
        <f aca="false">IF($A$1="Leitfähigkeit",$A7/($E$1*F$4)+$E$2,$E$1*($A7/F$4)+$E$2)</f>
        <v>0.0206896551724138</v>
      </c>
      <c r="G7" s="48" t="n">
        <f aca="false">IF($A$1="Leitfähigkeit",$A7/($E$1*G$4)+$E$2,$E$1*($A7/G$4)+$E$2)</f>
        <v>0.0129310344827586</v>
      </c>
      <c r="H7" s="48" t="n">
        <f aca="false">IF($A$1="Leitfähigkeit",$A7/($E$1*H$4)+$E$2,$E$1*($A7/H$4)+$E$2)</f>
        <v>0.00862068965517241</v>
      </c>
      <c r="I7" s="48" t="n">
        <f aca="false">IF($A$1="Leitfähigkeit",$A7/($E$1*I$4)+$E$2,$E$1*($A7/I$4)+$E$2)</f>
        <v>0.00517241379310345</v>
      </c>
      <c r="J7" s="48" t="n">
        <f aca="false">IF($A$1="Leitfähigkeit",$A7/($E$1*J$4)+$E$2,$E$1*($A7/J$4)+$E$2)</f>
        <v>0.00323275862068966</v>
      </c>
      <c r="K7" s="48" t="n">
        <f aca="false">IF($A$1="Leitfähigkeit",$A7/($E$1*K$4)+$E$2,$E$1*($A7/K$4)+$E$2)</f>
        <v>0.00206896551724138</v>
      </c>
    </row>
    <row r="8" customFormat="false" ht="19.85" hidden="false" customHeight="true" outlineLevel="0" collapsed="false">
      <c r="A8" s="50" t="n">
        <v>4</v>
      </c>
      <c r="B8" s="51" t="n">
        <f aca="false">IF($A$1="Leitfähigkeit",$A8/($E$1*B$4)+$E$2,$E$1*($A8/B$4)+$E$2)</f>
        <v>0.137931034482759</v>
      </c>
      <c r="C8" s="51" t="n">
        <f aca="false">IF($A$1="Leitfähigkeit",$A8/($E$1*C$4)+$E$2,$E$1*($A8/C$4)+$E$2)</f>
        <v>0.0919540229885057</v>
      </c>
      <c r="D8" s="51" t="n">
        <f aca="false">IF($A$1="Leitfähigkeit",$A8/($E$1*D$4)+$E$2,$E$1*($A8/D$4)+$E$2)</f>
        <v>0.0689655172413793</v>
      </c>
      <c r="E8" s="51" t="n">
        <f aca="false">IF($A$1="Leitfähigkeit",$A8/($E$1*E$4)+$E$2,$E$1*($A8/E$4)+$E$2)</f>
        <v>0.0459770114942529</v>
      </c>
      <c r="F8" s="51" t="n">
        <f aca="false">IF($A$1="Leitfähigkeit",$A8/($E$1*F$4)+$E$2,$E$1*($A8/F$4)+$E$2)</f>
        <v>0.0275862068965517</v>
      </c>
      <c r="G8" s="51" t="n">
        <f aca="false">IF($A$1="Leitfähigkeit",$A8/($E$1*G$4)+$E$2,$E$1*($A8/G$4)+$E$2)</f>
        <v>0.0172413793103448</v>
      </c>
      <c r="H8" s="51" t="n">
        <f aca="false">IF($A$1="Leitfähigkeit",$A8/($E$1*H$4)+$E$2,$E$1*($A8/H$4)+$E$2)</f>
        <v>0.0114942528735632</v>
      </c>
      <c r="I8" s="51" t="n">
        <f aca="false">IF($A$1="Leitfähigkeit",$A8/($E$1*I$4)+$E$2,$E$1*($A8/I$4)+$E$2)</f>
        <v>0.00689655172413793</v>
      </c>
      <c r="J8" s="51" t="n">
        <f aca="false">IF($A$1="Leitfähigkeit",$A8/($E$1*J$4)+$E$2,$E$1*($A8/J$4)+$E$2)</f>
        <v>0.00431034482758621</v>
      </c>
      <c r="K8" s="51" t="n">
        <f aca="false">IF($A$1="Leitfähigkeit",$A8/($E$1*K$4)+$E$2,$E$1*($A8/K$4)+$E$2)</f>
        <v>0.00275862068965517</v>
      </c>
    </row>
    <row r="9" customFormat="false" ht="19.85" hidden="false" customHeight="true" outlineLevel="0" collapsed="false">
      <c r="A9" s="47" t="n">
        <v>5</v>
      </c>
      <c r="B9" s="48" t="n">
        <f aca="false">IF($A$1="Leitfähigkeit",$A9/($E$1*B$4)+$E$2,$E$1*($A9/B$4)+$E$2)</f>
        <v>0.172413793103448</v>
      </c>
      <c r="C9" s="48" t="n">
        <f aca="false">IF($A$1="Leitfähigkeit",$A9/($E$1*C$4)+$E$2,$E$1*($A9/C$4)+$E$2)</f>
        <v>0.114942528735632</v>
      </c>
      <c r="D9" s="48" t="n">
        <f aca="false">IF($A$1="Leitfähigkeit",$A9/($E$1*D$4)+$E$2,$E$1*($A9/D$4)+$E$2)</f>
        <v>0.0862068965517241</v>
      </c>
      <c r="E9" s="48" t="n">
        <f aca="false">IF($A$1="Leitfähigkeit",$A9/($E$1*E$4)+$E$2,$E$1*($A9/E$4)+$E$2)</f>
        <v>0.0574712643678161</v>
      </c>
      <c r="F9" s="48" t="n">
        <f aca="false">IF($A$1="Leitfähigkeit",$A9/($E$1*F$4)+$E$2,$E$1*($A9/F$4)+$E$2)</f>
        <v>0.0344827586206897</v>
      </c>
      <c r="G9" s="48" t="n">
        <f aca="false">IF($A$1="Leitfähigkeit",$A9/($E$1*G$4)+$E$2,$E$1*($A9/G$4)+$E$2)</f>
        <v>0.021551724137931</v>
      </c>
      <c r="H9" s="48" t="n">
        <f aca="false">IF($A$1="Leitfähigkeit",$A9/($E$1*H$4)+$E$2,$E$1*($A9/H$4)+$E$2)</f>
        <v>0.014367816091954</v>
      </c>
      <c r="I9" s="48" t="n">
        <f aca="false">IF($A$1="Leitfähigkeit",$A9/($E$1*I$4)+$E$2,$E$1*($A9/I$4)+$E$2)</f>
        <v>0.00862068965517241</v>
      </c>
      <c r="J9" s="48" t="n">
        <f aca="false">IF($A$1="Leitfähigkeit",$A9/($E$1*J$4)+$E$2,$E$1*($A9/J$4)+$E$2)</f>
        <v>0.00538793103448276</v>
      </c>
      <c r="K9" s="48" t="n">
        <f aca="false">IF($A$1="Leitfähigkeit",$A9/($E$1*K$4)+$E$2,$E$1*($A9/K$4)+$E$2)</f>
        <v>0.00344827586206897</v>
      </c>
    </row>
    <row r="10" customFormat="false" ht="19.85" hidden="false" customHeight="true" outlineLevel="0" collapsed="false">
      <c r="A10" s="50" t="n">
        <v>6</v>
      </c>
      <c r="B10" s="51" t="n">
        <f aca="false">IF($A$1="Leitfähigkeit",$A10/($E$1*B$4)+$E$2,$E$1*($A10/B$4)+$E$2)</f>
        <v>0.206896551724138</v>
      </c>
      <c r="C10" s="51" t="n">
        <f aca="false">IF($A$1="Leitfähigkeit",$A10/($E$1*C$4)+$E$2,$E$1*($A10/C$4)+$E$2)</f>
        <v>0.137931034482759</v>
      </c>
      <c r="D10" s="51" t="n">
        <f aca="false">IF($A$1="Leitfähigkeit",$A10/($E$1*D$4)+$E$2,$E$1*($A10/D$4)+$E$2)</f>
        <v>0.103448275862069</v>
      </c>
      <c r="E10" s="51" t="n">
        <f aca="false">IF($A$1="Leitfähigkeit",$A10/($E$1*E$4)+$E$2,$E$1*($A10/E$4)+$E$2)</f>
        <v>0.0689655172413793</v>
      </c>
      <c r="F10" s="51" t="n">
        <f aca="false">IF($A$1="Leitfähigkeit",$A10/($E$1*F$4)+$E$2,$E$1*($A10/F$4)+$E$2)</f>
        <v>0.0413793103448276</v>
      </c>
      <c r="G10" s="51" t="n">
        <f aca="false">IF($A$1="Leitfähigkeit",$A10/($E$1*G$4)+$E$2,$E$1*($A10/G$4)+$E$2)</f>
        <v>0.0258620689655172</v>
      </c>
      <c r="H10" s="51" t="n">
        <f aca="false">IF($A$1="Leitfähigkeit",$A10/($E$1*H$4)+$E$2,$E$1*($A10/H$4)+$E$2)</f>
        <v>0.0172413793103448</v>
      </c>
      <c r="I10" s="51" t="n">
        <f aca="false">IF($A$1="Leitfähigkeit",$A10/($E$1*I$4)+$E$2,$E$1*($A10/I$4)+$E$2)</f>
        <v>0.0103448275862069</v>
      </c>
      <c r="J10" s="51" t="n">
        <f aca="false">IF($A$1="Leitfähigkeit",$A10/($E$1*J$4)+$E$2,$E$1*($A10/J$4)+$E$2)</f>
        <v>0.00646551724137931</v>
      </c>
      <c r="K10" s="51" t="n">
        <f aca="false">IF($A$1="Leitfähigkeit",$A10/($E$1*K$4)+$E$2,$E$1*($A10/K$4)+$E$2)</f>
        <v>0.00413793103448276</v>
      </c>
    </row>
    <row r="11" customFormat="false" ht="19.85" hidden="false" customHeight="true" outlineLevel="0" collapsed="false">
      <c r="A11" s="47" t="n">
        <v>7</v>
      </c>
      <c r="B11" s="48" t="n">
        <f aca="false">IF($A$1="Leitfähigkeit",$A11/($E$1*B$4)+$E$2,$E$1*($A11/B$4)+$E$2)</f>
        <v>0.241379310344828</v>
      </c>
      <c r="C11" s="48" t="n">
        <f aca="false">IF($A$1="Leitfähigkeit",$A11/($E$1*C$4)+$E$2,$E$1*($A11/C$4)+$E$2)</f>
        <v>0.160919540229885</v>
      </c>
      <c r="D11" s="48" t="n">
        <f aca="false">IF($A$1="Leitfähigkeit",$A11/($E$1*D$4)+$E$2,$E$1*($A11/D$4)+$E$2)</f>
        <v>0.120689655172414</v>
      </c>
      <c r="E11" s="48" t="n">
        <f aca="false">IF($A$1="Leitfähigkeit",$A11/($E$1*E$4)+$E$2,$E$1*($A11/E$4)+$E$2)</f>
        <v>0.0804597701149425</v>
      </c>
      <c r="F11" s="48" t="n">
        <f aca="false">IF($A$1="Leitfähigkeit",$A11/($E$1*F$4)+$E$2,$E$1*($A11/F$4)+$E$2)</f>
        <v>0.0482758620689655</v>
      </c>
      <c r="G11" s="48" t="n">
        <f aca="false">IF($A$1="Leitfähigkeit",$A11/($E$1*G$4)+$E$2,$E$1*($A11/G$4)+$E$2)</f>
        <v>0.0301724137931034</v>
      </c>
      <c r="H11" s="48" t="n">
        <f aca="false">IF($A$1="Leitfähigkeit",$A11/($E$1*H$4)+$E$2,$E$1*($A11/H$4)+$E$2)</f>
        <v>0.0201149425287356</v>
      </c>
      <c r="I11" s="48" t="n">
        <f aca="false">IF($A$1="Leitfähigkeit",$A11/($E$1*I$4)+$E$2,$E$1*($A11/I$4)+$E$2)</f>
        <v>0.0120689655172414</v>
      </c>
      <c r="J11" s="48" t="n">
        <f aca="false">IF($A$1="Leitfähigkeit",$A11/($E$1*J$4)+$E$2,$E$1*($A11/J$4)+$E$2)</f>
        <v>0.00754310344827586</v>
      </c>
      <c r="K11" s="48" t="n">
        <f aca="false">IF($A$1="Leitfähigkeit",$A11/($E$1*K$4)+$E$2,$E$1*($A11/K$4)+$E$2)</f>
        <v>0.00482758620689655</v>
      </c>
    </row>
    <row r="12" customFormat="false" ht="19.85" hidden="false" customHeight="true" outlineLevel="0" collapsed="false">
      <c r="A12" s="50" t="n">
        <v>8</v>
      </c>
      <c r="B12" s="51" t="n">
        <f aca="false">IF($A$1="Leitfähigkeit",$A12/($E$1*B$4)+$E$2,$E$1*($A12/B$4)+$E$2)</f>
        <v>0.275862068965517</v>
      </c>
      <c r="C12" s="51" t="n">
        <f aca="false">IF($A$1="Leitfähigkeit",$A12/($E$1*C$4)+$E$2,$E$1*($A12/C$4)+$E$2)</f>
        <v>0.183908045977011</v>
      </c>
      <c r="D12" s="51" t="n">
        <f aca="false">IF($A$1="Leitfähigkeit",$A12/($E$1*D$4)+$E$2,$E$1*($A12/D$4)+$E$2)</f>
        <v>0.137931034482759</v>
      </c>
      <c r="E12" s="51" t="n">
        <f aca="false">IF($A$1="Leitfähigkeit",$A12/($E$1*E$4)+$E$2,$E$1*($A12/E$4)+$E$2)</f>
        <v>0.0919540229885057</v>
      </c>
      <c r="F12" s="51" t="n">
        <f aca="false">IF($A$1="Leitfähigkeit",$A12/($E$1*F$4)+$E$2,$E$1*($A12/F$4)+$E$2)</f>
        <v>0.0551724137931034</v>
      </c>
      <c r="G12" s="51" t="n">
        <f aca="false">IF($A$1="Leitfähigkeit",$A12/($E$1*G$4)+$E$2,$E$1*($A12/G$4)+$E$2)</f>
        <v>0.0344827586206897</v>
      </c>
      <c r="H12" s="51" t="n">
        <f aca="false">IF($A$1="Leitfähigkeit",$A12/($E$1*H$4)+$E$2,$E$1*($A12/H$4)+$E$2)</f>
        <v>0.0229885057471264</v>
      </c>
      <c r="I12" s="51" t="n">
        <f aca="false">IF($A$1="Leitfähigkeit",$A12/($E$1*I$4)+$E$2,$E$1*($A12/I$4)+$E$2)</f>
        <v>0.0137931034482759</v>
      </c>
      <c r="J12" s="51" t="n">
        <f aca="false">IF($A$1="Leitfähigkeit",$A12/($E$1*J$4)+$E$2,$E$1*($A12/J$4)+$E$2)</f>
        <v>0.00862068965517241</v>
      </c>
      <c r="K12" s="51" t="n">
        <f aca="false">IF($A$1="Leitfähigkeit",$A12/($E$1*K$4)+$E$2,$E$1*($A12/K$4)+$E$2)</f>
        <v>0.00551724137931034</v>
      </c>
    </row>
    <row r="13" customFormat="false" ht="19.85" hidden="false" customHeight="true" outlineLevel="0" collapsed="false">
      <c r="A13" s="47" t="n">
        <v>9</v>
      </c>
      <c r="B13" s="48" t="n">
        <f aca="false">IF($A$1="Leitfähigkeit",$A13/($E$1*B$4)+$E$2,$E$1*($A13/B$4)+$E$2)</f>
        <v>0.310344827586207</v>
      </c>
      <c r="C13" s="48" t="n">
        <f aca="false">IF($A$1="Leitfähigkeit",$A13/($E$1*C$4)+$E$2,$E$1*($A13/C$4)+$E$2)</f>
        <v>0.206896551724138</v>
      </c>
      <c r="D13" s="48" t="n">
        <f aca="false">IF($A$1="Leitfähigkeit",$A13/($E$1*D$4)+$E$2,$E$1*($A13/D$4)+$E$2)</f>
        <v>0.155172413793103</v>
      </c>
      <c r="E13" s="48" t="n">
        <f aca="false">IF($A$1="Leitfähigkeit",$A13/($E$1*E$4)+$E$2,$E$1*($A13/E$4)+$E$2)</f>
        <v>0.103448275862069</v>
      </c>
      <c r="F13" s="48" t="n">
        <f aca="false">IF($A$1="Leitfähigkeit",$A13/($E$1*F$4)+$E$2,$E$1*($A13/F$4)+$E$2)</f>
        <v>0.0620689655172414</v>
      </c>
      <c r="G13" s="48" t="n">
        <f aca="false">IF($A$1="Leitfähigkeit",$A13/($E$1*G$4)+$E$2,$E$1*($A13/G$4)+$E$2)</f>
        <v>0.0387931034482759</v>
      </c>
      <c r="H13" s="48" t="n">
        <f aca="false">IF($A$1="Leitfähigkeit",$A13/($E$1*H$4)+$E$2,$E$1*($A13/H$4)+$E$2)</f>
        <v>0.0258620689655172</v>
      </c>
      <c r="I13" s="48" t="n">
        <f aca="false">IF($A$1="Leitfähigkeit",$A13/($E$1*I$4)+$E$2,$E$1*($A13/I$4)+$E$2)</f>
        <v>0.0155172413793103</v>
      </c>
      <c r="J13" s="48" t="n">
        <f aca="false">IF($A$1="Leitfähigkeit",$A13/($E$1*J$4)+$E$2,$E$1*($A13/J$4)+$E$2)</f>
        <v>0.00969827586206897</v>
      </c>
      <c r="K13" s="48" t="n">
        <f aca="false">IF($A$1="Leitfähigkeit",$A13/($E$1*K$4)+$E$2,$E$1*($A13/K$4)+$E$2)</f>
        <v>0.00620689655172414</v>
      </c>
    </row>
    <row r="14" customFormat="false" ht="19.85" hidden="false" customHeight="true" outlineLevel="0" collapsed="false">
      <c r="A14" s="50" t="n">
        <v>10</v>
      </c>
      <c r="B14" s="51" t="n">
        <f aca="false">IF($A$1="Leitfähigkeit",$A14/($E$1*B$4)+$E$2,$E$1*($A14/B$4)+$E$2)</f>
        <v>0.344827586206897</v>
      </c>
      <c r="C14" s="51" t="n">
        <f aca="false">IF($A$1="Leitfähigkeit",$A14/($E$1*C$4)+$E$2,$E$1*($A14/C$4)+$E$2)</f>
        <v>0.229885057471264</v>
      </c>
      <c r="D14" s="51" t="n">
        <f aca="false">IF($A$1="Leitfähigkeit",$A14/($E$1*D$4)+$E$2,$E$1*($A14/D$4)+$E$2)</f>
        <v>0.172413793103448</v>
      </c>
      <c r="E14" s="51" t="n">
        <f aca="false">IF($A$1="Leitfähigkeit",$A14/($E$1*E$4)+$E$2,$E$1*($A14/E$4)+$E$2)</f>
        <v>0.114942528735632</v>
      </c>
      <c r="F14" s="51" t="n">
        <f aca="false">IF($A$1="Leitfähigkeit",$A14/($E$1*F$4)+$E$2,$E$1*($A14/F$4)+$E$2)</f>
        <v>0.0689655172413793</v>
      </c>
      <c r="G14" s="51" t="n">
        <f aca="false">IF($A$1="Leitfähigkeit",$A14/($E$1*G$4)+$E$2,$E$1*($A14/G$4)+$E$2)</f>
        <v>0.0431034482758621</v>
      </c>
      <c r="H14" s="51" t="n">
        <f aca="false">IF($A$1="Leitfähigkeit",$A14/($E$1*H$4)+$E$2,$E$1*($A14/H$4)+$E$2)</f>
        <v>0.028735632183908</v>
      </c>
      <c r="I14" s="51" t="n">
        <f aca="false">IF($A$1="Leitfähigkeit",$A14/($E$1*I$4)+$E$2,$E$1*($A14/I$4)+$E$2)</f>
        <v>0.0172413793103448</v>
      </c>
      <c r="J14" s="51" t="n">
        <f aca="false">IF($A$1="Leitfähigkeit",$A14/($E$1*J$4)+$E$2,$E$1*($A14/J$4)+$E$2)</f>
        <v>0.0107758620689655</v>
      </c>
      <c r="K14" s="51" t="n">
        <f aca="false">IF($A$1="Leitfähigkeit",$A14/($E$1*K$4)+$E$2,$E$1*($A14/K$4)+$E$2)</f>
        <v>0.00689655172413793</v>
      </c>
    </row>
    <row r="15" customFormat="false" ht="19.85" hidden="false" customHeight="true" outlineLevel="0" collapsed="false">
      <c r="A15" s="47" t="n">
        <v>11</v>
      </c>
      <c r="B15" s="48" t="n">
        <f aca="false">IF($A$1="Leitfähigkeit",$A15/($E$1*B$4)+$E$2,$E$1*($A15/B$4)+$E$2)</f>
        <v>0.379310344827586</v>
      </c>
      <c r="C15" s="48" t="n">
        <f aca="false">IF($A$1="Leitfähigkeit",$A15/($E$1*C$4)+$E$2,$E$1*($A15/C$4)+$E$2)</f>
        <v>0.252873563218391</v>
      </c>
      <c r="D15" s="48" t="n">
        <f aca="false">IF($A$1="Leitfähigkeit",$A15/($E$1*D$4)+$E$2,$E$1*($A15/D$4)+$E$2)</f>
        <v>0.189655172413793</v>
      </c>
      <c r="E15" s="48" t="n">
        <f aca="false">IF($A$1="Leitfähigkeit",$A15/($E$1*E$4)+$E$2,$E$1*($A15/E$4)+$E$2)</f>
        <v>0.126436781609195</v>
      </c>
      <c r="F15" s="48" t="n">
        <f aca="false">IF($A$1="Leitfähigkeit",$A15/($E$1*F$4)+$E$2,$E$1*($A15/F$4)+$E$2)</f>
        <v>0.0758620689655172</v>
      </c>
      <c r="G15" s="48" t="n">
        <f aca="false">IF($A$1="Leitfähigkeit",$A15/($E$1*G$4)+$E$2,$E$1*($A15/G$4)+$E$2)</f>
        <v>0.0474137931034483</v>
      </c>
      <c r="H15" s="48" t="n">
        <f aca="false">IF($A$1="Leitfähigkeit",$A15/($E$1*H$4)+$E$2,$E$1*($A15/H$4)+$E$2)</f>
        <v>0.0316091954022988</v>
      </c>
      <c r="I15" s="48" t="n">
        <f aca="false">IF($A$1="Leitfähigkeit",$A15/($E$1*I$4)+$E$2,$E$1*($A15/I$4)+$E$2)</f>
        <v>0.0189655172413793</v>
      </c>
      <c r="J15" s="48" t="n">
        <f aca="false">IF($A$1="Leitfähigkeit",$A15/($E$1*J$4)+$E$2,$E$1*($A15/J$4)+$E$2)</f>
        <v>0.0118534482758621</v>
      </c>
      <c r="K15" s="48" t="n">
        <f aca="false">IF($A$1="Leitfähigkeit",$A15/($E$1*K$4)+$E$2,$E$1*($A15/K$4)+$E$2)</f>
        <v>0.00758620689655172</v>
      </c>
    </row>
    <row r="16" customFormat="false" ht="19.85" hidden="false" customHeight="true" outlineLevel="0" collapsed="false">
      <c r="A16" s="50" t="n">
        <v>12</v>
      </c>
      <c r="B16" s="51" t="n">
        <f aca="false">IF($A$1="Leitfähigkeit",$A16/($E$1*B$4)+$E$2,$E$1*($A16/B$4)+$E$2)</f>
        <v>0.413793103448276</v>
      </c>
      <c r="C16" s="51" t="n">
        <f aca="false">IF($A$1="Leitfähigkeit",$A16/($E$1*C$4)+$E$2,$E$1*($A16/C$4)+$E$2)</f>
        <v>0.275862068965517</v>
      </c>
      <c r="D16" s="51" t="n">
        <f aca="false">IF($A$1="Leitfähigkeit",$A16/($E$1*D$4)+$E$2,$E$1*($A16/D$4)+$E$2)</f>
        <v>0.206896551724138</v>
      </c>
      <c r="E16" s="51" t="n">
        <f aca="false">IF($A$1="Leitfähigkeit",$A16/($E$1*E$4)+$E$2,$E$1*($A16/E$4)+$E$2)</f>
        <v>0.137931034482759</v>
      </c>
      <c r="F16" s="51" t="n">
        <f aca="false">IF($A$1="Leitfähigkeit",$A16/($E$1*F$4)+$E$2,$E$1*($A16/F$4)+$E$2)</f>
        <v>0.0827586206896552</v>
      </c>
      <c r="G16" s="51" t="n">
        <f aca="false">IF($A$1="Leitfähigkeit",$A16/($E$1*G$4)+$E$2,$E$1*($A16/G$4)+$E$2)</f>
        <v>0.0517241379310345</v>
      </c>
      <c r="H16" s="51" t="n">
        <f aca="false">IF($A$1="Leitfähigkeit",$A16/($E$1*H$4)+$E$2,$E$1*($A16/H$4)+$E$2)</f>
        <v>0.0344827586206897</v>
      </c>
      <c r="I16" s="51" t="n">
        <f aca="false">IF($A$1="Leitfähigkeit",$A16/($E$1*I$4)+$E$2,$E$1*($A16/I$4)+$E$2)</f>
        <v>0.0206896551724138</v>
      </c>
      <c r="J16" s="51" t="n">
        <f aca="false">IF($A$1="Leitfähigkeit",$A16/($E$1*J$4)+$E$2,$E$1*($A16/J$4)+$E$2)</f>
        <v>0.0129310344827586</v>
      </c>
      <c r="K16" s="51" t="n">
        <f aca="false">IF($A$1="Leitfähigkeit",$A16/($E$1*K$4)+$E$2,$E$1*($A16/K$4)+$E$2)</f>
        <v>0.00827586206896552</v>
      </c>
    </row>
    <row r="17" customFormat="false" ht="19.85" hidden="false" customHeight="true" outlineLevel="0" collapsed="false">
      <c r="A17" s="47" t="n">
        <v>13</v>
      </c>
      <c r="B17" s="48" t="n">
        <f aca="false">IF($A$1="Leitfähigkeit",$A17/($E$1*B$4)+$E$2,$E$1*($A17/B$4)+$E$2)</f>
        <v>0.448275862068966</v>
      </c>
      <c r="C17" s="48" t="n">
        <f aca="false">IF($A$1="Leitfähigkeit",$A17/($E$1*C$4)+$E$2,$E$1*($A17/C$4)+$E$2)</f>
        <v>0.298850574712644</v>
      </c>
      <c r="D17" s="48" t="n">
        <f aca="false">IF($A$1="Leitfähigkeit",$A17/($E$1*D$4)+$E$2,$E$1*($A17/D$4)+$E$2)</f>
        <v>0.224137931034483</v>
      </c>
      <c r="E17" s="48" t="n">
        <f aca="false">IF($A$1="Leitfähigkeit",$A17/($E$1*E$4)+$E$2,$E$1*($A17/E$4)+$E$2)</f>
        <v>0.149425287356322</v>
      </c>
      <c r="F17" s="48" t="n">
        <f aca="false">IF($A$1="Leitfähigkeit",$A17/($E$1*F$4)+$E$2,$E$1*($A17/F$4)+$E$2)</f>
        <v>0.0896551724137931</v>
      </c>
      <c r="G17" s="48" t="n">
        <f aca="false">IF($A$1="Leitfähigkeit",$A17/($E$1*G$4)+$E$2,$E$1*($A17/G$4)+$E$2)</f>
        <v>0.0560344827586207</v>
      </c>
      <c r="H17" s="48" t="n">
        <f aca="false">IF($A$1="Leitfähigkeit",$A17/($E$1*H$4)+$E$2,$E$1*($A17/H$4)+$E$2)</f>
        <v>0.0373563218390805</v>
      </c>
      <c r="I17" s="48" t="n">
        <f aca="false">IF($A$1="Leitfähigkeit",$A17/($E$1*I$4)+$E$2,$E$1*($A17/I$4)+$E$2)</f>
        <v>0.0224137931034483</v>
      </c>
      <c r="J17" s="48" t="n">
        <f aca="false">IF($A$1="Leitfähigkeit",$A17/($E$1*J$4)+$E$2,$E$1*($A17/J$4)+$E$2)</f>
        <v>0.0140086206896552</v>
      </c>
      <c r="K17" s="48" t="n">
        <f aca="false">IF($A$1="Leitfähigkeit",$A17/($E$1*K$4)+$E$2,$E$1*($A17/K$4)+$E$2)</f>
        <v>0.00896551724137931</v>
      </c>
    </row>
    <row r="18" customFormat="false" ht="19.85" hidden="false" customHeight="true" outlineLevel="0" collapsed="false">
      <c r="A18" s="50" t="n">
        <v>14</v>
      </c>
      <c r="B18" s="51" t="n">
        <f aca="false">IF($A$1="Leitfähigkeit",$A18/($E$1*B$4)+$E$2,$E$1*($A18/B$4)+$E$2)</f>
        <v>0.482758620689655</v>
      </c>
      <c r="C18" s="51" t="n">
        <f aca="false">IF($A$1="Leitfähigkeit",$A18/($E$1*C$4)+$E$2,$E$1*($A18/C$4)+$E$2)</f>
        <v>0.32183908045977</v>
      </c>
      <c r="D18" s="51" t="n">
        <f aca="false">IF($A$1="Leitfähigkeit",$A18/($E$1*D$4)+$E$2,$E$1*($A18/D$4)+$E$2)</f>
        <v>0.241379310344828</v>
      </c>
      <c r="E18" s="51" t="n">
        <f aca="false">IF($A$1="Leitfähigkeit",$A18/($E$1*E$4)+$E$2,$E$1*($A18/E$4)+$E$2)</f>
        <v>0.160919540229885</v>
      </c>
      <c r="F18" s="51" t="n">
        <f aca="false">IF($A$1="Leitfähigkeit",$A18/($E$1*F$4)+$E$2,$E$1*($A18/F$4)+$E$2)</f>
        <v>0.096551724137931</v>
      </c>
      <c r="G18" s="51" t="n">
        <f aca="false">IF($A$1="Leitfähigkeit",$A18/($E$1*G$4)+$E$2,$E$1*($A18/G$4)+$E$2)</f>
        <v>0.0603448275862069</v>
      </c>
      <c r="H18" s="51" t="n">
        <f aca="false">IF($A$1="Leitfähigkeit",$A18/($E$1*H$4)+$E$2,$E$1*($A18/H$4)+$E$2)</f>
        <v>0.0402298850574713</v>
      </c>
      <c r="I18" s="51" t="n">
        <f aca="false">IF($A$1="Leitfähigkeit",$A18/($E$1*I$4)+$E$2,$E$1*($A18/I$4)+$E$2)</f>
        <v>0.0241379310344828</v>
      </c>
      <c r="J18" s="51" t="n">
        <f aca="false">IF($A$1="Leitfähigkeit",$A18/($E$1*J$4)+$E$2,$E$1*($A18/J$4)+$E$2)</f>
        <v>0.0150862068965517</v>
      </c>
      <c r="K18" s="51" t="n">
        <f aca="false">IF($A$1="Leitfähigkeit",$A18/($E$1*K$4)+$E$2,$E$1*($A18/K$4)+$E$2)</f>
        <v>0.0096551724137931</v>
      </c>
    </row>
    <row r="19" customFormat="false" ht="19.85" hidden="false" customHeight="true" outlineLevel="0" collapsed="false">
      <c r="A19" s="47" t="n">
        <v>15</v>
      </c>
      <c r="B19" s="48" t="n">
        <f aca="false">IF($A$1="Leitfähigkeit",$A19/($E$1*B$4)+$E$2,$E$1*($A19/B$4)+$E$2)</f>
        <v>0.517241379310345</v>
      </c>
      <c r="C19" s="48" t="n">
        <f aca="false">IF($A$1="Leitfähigkeit",$A19/($E$1*C$4)+$E$2,$E$1*($A19/C$4)+$E$2)</f>
        <v>0.344827586206897</v>
      </c>
      <c r="D19" s="48" t="n">
        <f aca="false">IF($A$1="Leitfähigkeit",$A19/($E$1*D$4)+$E$2,$E$1*($A19/D$4)+$E$2)</f>
        <v>0.258620689655172</v>
      </c>
      <c r="E19" s="48" t="n">
        <f aca="false">IF($A$1="Leitfähigkeit",$A19/($E$1*E$4)+$E$2,$E$1*($A19/E$4)+$E$2)</f>
        <v>0.172413793103448</v>
      </c>
      <c r="F19" s="48" t="n">
        <f aca="false">IF($A$1="Leitfähigkeit",$A19/($E$1*F$4)+$E$2,$E$1*($A19/F$4)+$E$2)</f>
        <v>0.103448275862069</v>
      </c>
      <c r="G19" s="48" t="n">
        <f aca="false">IF($A$1="Leitfähigkeit",$A19/($E$1*G$4)+$E$2,$E$1*($A19/G$4)+$E$2)</f>
        <v>0.0646551724137931</v>
      </c>
      <c r="H19" s="48" t="n">
        <f aca="false">IF($A$1="Leitfähigkeit",$A19/($E$1*H$4)+$E$2,$E$1*($A19/H$4)+$E$2)</f>
        <v>0.0431034482758621</v>
      </c>
      <c r="I19" s="48" t="n">
        <f aca="false">IF($A$1="Leitfähigkeit",$A19/($E$1*I$4)+$E$2,$E$1*($A19/I$4)+$E$2)</f>
        <v>0.0258620689655172</v>
      </c>
      <c r="J19" s="48" t="n">
        <f aca="false">IF($A$1="Leitfähigkeit",$A19/($E$1*J$4)+$E$2,$E$1*($A19/J$4)+$E$2)</f>
        <v>0.0161637931034483</v>
      </c>
      <c r="K19" s="48" t="n">
        <f aca="false">IF($A$1="Leitfähigkeit",$A19/($E$1*K$4)+$E$2,$E$1*($A19/K$4)+$E$2)</f>
        <v>0.0103448275862069</v>
      </c>
    </row>
    <row r="20" customFormat="false" ht="19.85" hidden="false" customHeight="true" outlineLevel="0" collapsed="false">
      <c r="A20" s="50" t="n">
        <v>16</v>
      </c>
      <c r="B20" s="51" t="n">
        <f aca="false">IF($A$1="Leitfähigkeit",$A20/($E$1*B$4)+$E$2,$E$1*($A20/B$4)+$E$2)</f>
        <v>0.551724137931034</v>
      </c>
      <c r="C20" s="51" t="n">
        <f aca="false">IF($A$1="Leitfähigkeit",$A20/($E$1*C$4)+$E$2,$E$1*($A20/C$4)+$E$2)</f>
        <v>0.367816091954023</v>
      </c>
      <c r="D20" s="51" t="n">
        <f aca="false">IF($A$1="Leitfähigkeit",$A20/($E$1*D$4)+$E$2,$E$1*($A20/D$4)+$E$2)</f>
        <v>0.275862068965517</v>
      </c>
      <c r="E20" s="51" t="n">
        <f aca="false">IF($A$1="Leitfähigkeit",$A20/($E$1*E$4)+$E$2,$E$1*($A20/E$4)+$E$2)</f>
        <v>0.183908045977011</v>
      </c>
      <c r="F20" s="51" t="n">
        <f aca="false">IF($A$1="Leitfähigkeit",$A20/($E$1*F$4)+$E$2,$E$1*($A20/F$4)+$E$2)</f>
        <v>0.110344827586207</v>
      </c>
      <c r="G20" s="51" t="n">
        <f aca="false">IF($A$1="Leitfähigkeit",$A20/($E$1*G$4)+$E$2,$E$1*($A20/G$4)+$E$2)</f>
        <v>0.0689655172413793</v>
      </c>
      <c r="H20" s="51" t="n">
        <f aca="false">IF($A$1="Leitfähigkeit",$A20/($E$1*H$4)+$E$2,$E$1*($A20/H$4)+$E$2)</f>
        <v>0.0459770114942529</v>
      </c>
      <c r="I20" s="51" t="n">
        <f aca="false">IF($A$1="Leitfähigkeit",$A20/($E$1*I$4)+$E$2,$E$1*($A20/I$4)+$E$2)</f>
        <v>0.0275862068965517</v>
      </c>
      <c r="J20" s="51" t="n">
        <f aca="false">IF($A$1="Leitfähigkeit",$A20/($E$1*J$4)+$E$2,$E$1*($A20/J$4)+$E$2)</f>
        <v>0.0172413793103448</v>
      </c>
      <c r="K20" s="51" t="n">
        <f aca="false">IF($A$1="Leitfähigkeit",$A20/($E$1*K$4)+$E$2,$E$1*($A20/K$4)+$E$2)</f>
        <v>0.0110344827586207</v>
      </c>
    </row>
    <row r="21" customFormat="false" ht="19.85" hidden="false" customHeight="true" outlineLevel="0" collapsed="false">
      <c r="A21" s="47" t="n">
        <v>17</v>
      </c>
      <c r="B21" s="48" t="n">
        <f aca="false">IF($A$1="Leitfähigkeit",$A21/($E$1*B$4)+$E$2,$E$1*($A21/B$4)+$E$2)</f>
        <v>0.586206896551724</v>
      </c>
      <c r="C21" s="48" t="n">
        <f aca="false">IF($A$1="Leitfähigkeit",$A21/($E$1*C$4)+$E$2,$E$1*($A21/C$4)+$E$2)</f>
        <v>0.390804597701149</v>
      </c>
      <c r="D21" s="48" t="n">
        <f aca="false">IF($A$1="Leitfähigkeit",$A21/($E$1*D$4)+$E$2,$E$1*($A21/D$4)+$E$2)</f>
        <v>0.293103448275862</v>
      </c>
      <c r="E21" s="48" t="n">
        <f aca="false">IF($A$1="Leitfähigkeit",$A21/($E$1*E$4)+$E$2,$E$1*($A21/E$4)+$E$2)</f>
        <v>0.195402298850575</v>
      </c>
      <c r="F21" s="48" t="n">
        <f aca="false">IF($A$1="Leitfähigkeit",$A21/($E$1*F$4)+$E$2,$E$1*($A21/F$4)+$E$2)</f>
        <v>0.117241379310345</v>
      </c>
      <c r="G21" s="48" t="n">
        <f aca="false">IF($A$1="Leitfähigkeit",$A21/($E$1*G$4)+$E$2,$E$1*($A21/G$4)+$E$2)</f>
        <v>0.0732758620689655</v>
      </c>
      <c r="H21" s="48" t="n">
        <f aca="false">IF($A$1="Leitfähigkeit",$A21/($E$1*H$4)+$E$2,$E$1*($A21/H$4)+$E$2)</f>
        <v>0.0488505747126437</v>
      </c>
      <c r="I21" s="48" t="n">
        <f aca="false">IF($A$1="Leitfähigkeit",$A21/($E$1*I$4)+$E$2,$E$1*($A21/I$4)+$E$2)</f>
        <v>0.0293103448275862</v>
      </c>
      <c r="J21" s="48" t="n">
        <f aca="false">IF($A$1="Leitfähigkeit",$A21/($E$1*J$4)+$E$2,$E$1*($A21/J$4)+$E$2)</f>
        <v>0.0183189655172414</v>
      </c>
      <c r="K21" s="48" t="n">
        <f aca="false">IF($A$1="Leitfähigkeit",$A21/($E$1*K$4)+$E$2,$E$1*($A21/K$4)+$E$2)</f>
        <v>0.0117241379310345</v>
      </c>
    </row>
    <row r="22" customFormat="false" ht="19.85" hidden="false" customHeight="true" outlineLevel="0" collapsed="false">
      <c r="A22" s="50" t="n">
        <v>18</v>
      </c>
      <c r="B22" s="51" t="n">
        <f aca="false">IF($A$1="Leitfähigkeit",$A22/($E$1*B$4)+$E$2,$E$1*($A22/B$4)+$E$2)</f>
        <v>0.620689655172414</v>
      </c>
      <c r="C22" s="51" t="n">
        <f aca="false">IF($A$1="Leitfähigkeit",$A22/($E$1*C$4)+$E$2,$E$1*($A22/C$4)+$E$2)</f>
        <v>0.413793103448276</v>
      </c>
      <c r="D22" s="51" t="n">
        <f aca="false">IF($A$1="Leitfähigkeit",$A22/($E$1*D$4)+$E$2,$E$1*($A22/D$4)+$E$2)</f>
        <v>0.310344827586207</v>
      </c>
      <c r="E22" s="51" t="n">
        <f aca="false">IF($A$1="Leitfähigkeit",$A22/($E$1*E$4)+$E$2,$E$1*($A22/E$4)+$E$2)</f>
        <v>0.206896551724138</v>
      </c>
      <c r="F22" s="51" t="n">
        <f aca="false">IF($A$1="Leitfähigkeit",$A22/($E$1*F$4)+$E$2,$E$1*($A22/F$4)+$E$2)</f>
        <v>0.124137931034483</v>
      </c>
      <c r="G22" s="51" t="n">
        <f aca="false">IF($A$1="Leitfähigkeit",$A22/($E$1*G$4)+$E$2,$E$1*($A22/G$4)+$E$2)</f>
        <v>0.0775862068965517</v>
      </c>
      <c r="H22" s="51" t="n">
        <f aca="false">IF($A$1="Leitfähigkeit",$A22/($E$1*H$4)+$E$2,$E$1*($A22/H$4)+$E$2)</f>
        <v>0.0517241379310345</v>
      </c>
      <c r="I22" s="51" t="n">
        <f aca="false">IF($A$1="Leitfähigkeit",$A22/($E$1*I$4)+$E$2,$E$1*($A22/I$4)+$E$2)</f>
        <v>0.0310344827586207</v>
      </c>
      <c r="J22" s="51" t="n">
        <f aca="false">IF($A$1="Leitfähigkeit",$A22/($E$1*J$4)+$E$2,$E$1*($A22/J$4)+$E$2)</f>
        <v>0.0193965517241379</v>
      </c>
      <c r="K22" s="51" t="n">
        <f aca="false">IF($A$1="Leitfähigkeit",$A22/($E$1*K$4)+$E$2,$E$1*($A22/K$4)+$E$2)</f>
        <v>0.0124137931034483</v>
      </c>
    </row>
    <row r="23" customFormat="false" ht="19.85" hidden="false" customHeight="true" outlineLevel="0" collapsed="false">
      <c r="A23" s="47" t="n">
        <v>19</v>
      </c>
      <c r="B23" s="48" t="n">
        <f aca="false">IF($A$1="Leitfähigkeit",$A23/($E$1*B$4)+$E$2,$E$1*($A23/B$4)+$E$2)</f>
        <v>0.655172413793103</v>
      </c>
      <c r="C23" s="48" t="n">
        <f aca="false">IF($A$1="Leitfähigkeit",$A23/($E$1*C$4)+$E$2,$E$1*($A23/C$4)+$E$2)</f>
        <v>0.436781609195402</v>
      </c>
      <c r="D23" s="48" t="n">
        <f aca="false">IF($A$1="Leitfähigkeit",$A23/($E$1*D$4)+$E$2,$E$1*($A23/D$4)+$E$2)</f>
        <v>0.327586206896552</v>
      </c>
      <c r="E23" s="48" t="n">
        <f aca="false">IF($A$1="Leitfähigkeit",$A23/($E$1*E$4)+$E$2,$E$1*($A23/E$4)+$E$2)</f>
        <v>0.218390804597701</v>
      </c>
      <c r="F23" s="48" t="n">
        <f aca="false">IF($A$1="Leitfähigkeit",$A23/($E$1*F$4)+$E$2,$E$1*($A23/F$4)+$E$2)</f>
        <v>0.131034482758621</v>
      </c>
      <c r="G23" s="48" t="n">
        <f aca="false">IF($A$1="Leitfähigkeit",$A23/($E$1*G$4)+$E$2,$E$1*($A23/G$4)+$E$2)</f>
        <v>0.0818965517241379</v>
      </c>
      <c r="H23" s="48" t="n">
        <f aca="false">IF($A$1="Leitfähigkeit",$A23/($E$1*H$4)+$E$2,$E$1*($A23/H$4)+$E$2)</f>
        <v>0.0545977011494253</v>
      </c>
      <c r="I23" s="48" t="n">
        <f aca="false">IF($A$1="Leitfähigkeit",$A23/($E$1*I$4)+$E$2,$E$1*($A23/I$4)+$E$2)</f>
        <v>0.0327586206896552</v>
      </c>
      <c r="J23" s="48" t="n">
        <f aca="false">IF($A$1="Leitfähigkeit",$A23/($E$1*J$4)+$E$2,$E$1*($A23/J$4)+$E$2)</f>
        <v>0.0204741379310345</v>
      </c>
      <c r="K23" s="48" t="n">
        <f aca="false">IF($A$1="Leitfähigkeit",$A23/($E$1*K$4)+$E$2,$E$1*($A23/K$4)+$E$2)</f>
        <v>0.0131034482758621</v>
      </c>
    </row>
    <row r="24" customFormat="false" ht="19.85" hidden="false" customHeight="true" outlineLevel="0" collapsed="false">
      <c r="A24" s="50" t="n">
        <v>20</v>
      </c>
      <c r="B24" s="51" t="n">
        <f aca="false">IF($A$1="Leitfähigkeit",$A24/($E$1*B$4)+$E$2,$E$1*($A24/B$4)+$E$2)</f>
        <v>0.689655172413793</v>
      </c>
      <c r="C24" s="51" t="n">
        <f aca="false">IF($A$1="Leitfähigkeit",$A24/($E$1*C$4)+$E$2,$E$1*($A24/C$4)+$E$2)</f>
        <v>0.459770114942529</v>
      </c>
      <c r="D24" s="51" t="n">
        <f aca="false">IF($A$1="Leitfähigkeit",$A24/($E$1*D$4)+$E$2,$E$1*($A24/D$4)+$E$2)</f>
        <v>0.344827586206897</v>
      </c>
      <c r="E24" s="51" t="n">
        <f aca="false">IF($A$1="Leitfähigkeit",$A24/($E$1*E$4)+$E$2,$E$1*($A24/E$4)+$E$2)</f>
        <v>0.229885057471264</v>
      </c>
      <c r="F24" s="51" t="n">
        <f aca="false">IF($A$1="Leitfähigkeit",$A24/($E$1*F$4)+$E$2,$E$1*($A24/F$4)+$E$2)</f>
        <v>0.137931034482759</v>
      </c>
      <c r="G24" s="51" t="n">
        <f aca="false">IF($A$1="Leitfähigkeit",$A24/($E$1*G$4)+$E$2,$E$1*($A24/G$4)+$E$2)</f>
        <v>0.0862068965517241</v>
      </c>
      <c r="H24" s="51" t="n">
        <f aca="false">IF($A$1="Leitfähigkeit",$A24/($E$1*H$4)+$E$2,$E$1*($A24/H$4)+$E$2)</f>
        <v>0.0574712643678161</v>
      </c>
      <c r="I24" s="51" t="n">
        <f aca="false">IF($A$1="Leitfähigkeit",$A24/($E$1*I$4)+$E$2,$E$1*($A24/I$4)+$E$2)</f>
        <v>0.0344827586206897</v>
      </c>
      <c r="J24" s="51" t="n">
        <f aca="false">IF($A$1="Leitfähigkeit",$A24/($E$1*J$4)+$E$2,$E$1*($A24/J$4)+$E$2)</f>
        <v>0.021551724137931</v>
      </c>
      <c r="K24" s="51" t="n">
        <f aca="false">IF($A$1="Leitfähigkeit",$A24/($E$1*K$4)+$E$2,$E$1*($A24/K$4)+$E$2)</f>
        <v>0.0137931034482759</v>
      </c>
    </row>
    <row r="25" customFormat="false" ht="19.85" hidden="false" customHeight="true" outlineLevel="0" collapsed="false">
      <c r="A25" s="47" t="n">
        <v>21</v>
      </c>
      <c r="B25" s="48" t="n">
        <f aca="false">IF($A$1="Leitfähigkeit",$A25/($E$1*B$4)+$E$2,$E$1*($A25/B$4)+$E$2)</f>
        <v>0.724137931034483</v>
      </c>
      <c r="C25" s="48" t="n">
        <f aca="false">IF($A$1="Leitfähigkeit",$A25/($E$1*C$4)+$E$2,$E$1*($A25/C$4)+$E$2)</f>
        <v>0.482758620689655</v>
      </c>
      <c r="D25" s="48" t="n">
        <f aca="false">IF($A$1="Leitfähigkeit",$A25/($E$1*D$4)+$E$2,$E$1*($A25/D$4)+$E$2)</f>
        <v>0.362068965517241</v>
      </c>
      <c r="E25" s="48" t="n">
        <f aca="false">IF($A$1="Leitfähigkeit",$A25/($E$1*E$4)+$E$2,$E$1*($A25/E$4)+$E$2)</f>
        <v>0.241379310344828</v>
      </c>
      <c r="F25" s="48" t="n">
        <f aca="false">IF($A$1="Leitfähigkeit",$A25/($E$1*F$4)+$E$2,$E$1*($A25/F$4)+$E$2)</f>
        <v>0.144827586206897</v>
      </c>
      <c r="G25" s="48" t="n">
        <f aca="false">IF($A$1="Leitfähigkeit",$A25/($E$1*G$4)+$E$2,$E$1*($A25/G$4)+$E$2)</f>
        <v>0.0905172413793103</v>
      </c>
      <c r="H25" s="48" t="n">
        <f aca="false">IF($A$1="Leitfähigkeit",$A25/($E$1*H$4)+$E$2,$E$1*($A25/H$4)+$E$2)</f>
        <v>0.0603448275862069</v>
      </c>
      <c r="I25" s="48" t="n">
        <f aca="false">IF($A$1="Leitfähigkeit",$A25/($E$1*I$4)+$E$2,$E$1*($A25/I$4)+$E$2)</f>
        <v>0.0362068965517241</v>
      </c>
      <c r="J25" s="48" t="n">
        <f aca="false">IF($A$1="Leitfähigkeit",$A25/($E$1*J$4)+$E$2,$E$1*($A25/J$4)+$E$2)</f>
        <v>0.0226293103448276</v>
      </c>
      <c r="K25" s="48" t="n">
        <f aca="false">IF($A$1="Leitfähigkeit",$A25/($E$1*K$4)+$E$2,$E$1*($A25/K$4)+$E$2)</f>
        <v>0.0144827586206897</v>
      </c>
    </row>
    <row r="26" customFormat="false" ht="19.85" hidden="false" customHeight="true" outlineLevel="0" collapsed="false">
      <c r="A26" s="50" t="n">
        <v>22</v>
      </c>
      <c r="B26" s="51" t="n">
        <f aca="false">IF($A$1="Leitfähigkeit",$A26/($E$1*B$4)+$E$2,$E$1*($A26/B$4)+$E$2)</f>
        <v>0.758620689655172</v>
      </c>
      <c r="C26" s="51" t="n">
        <f aca="false">IF($A$1="Leitfähigkeit",$A26/($E$1*C$4)+$E$2,$E$1*($A26/C$4)+$E$2)</f>
        <v>0.505747126436782</v>
      </c>
      <c r="D26" s="51" t="n">
        <f aca="false">IF($A$1="Leitfähigkeit",$A26/($E$1*D$4)+$E$2,$E$1*($A26/D$4)+$E$2)</f>
        <v>0.379310344827586</v>
      </c>
      <c r="E26" s="51" t="n">
        <f aca="false">IF($A$1="Leitfähigkeit",$A26/($E$1*E$4)+$E$2,$E$1*($A26/E$4)+$E$2)</f>
        <v>0.252873563218391</v>
      </c>
      <c r="F26" s="51" t="n">
        <f aca="false">IF($A$1="Leitfähigkeit",$A26/($E$1*F$4)+$E$2,$E$1*($A26/F$4)+$E$2)</f>
        <v>0.151724137931034</v>
      </c>
      <c r="G26" s="51" t="n">
        <f aca="false">IF($A$1="Leitfähigkeit",$A26/($E$1*G$4)+$E$2,$E$1*($A26/G$4)+$E$2)</f>
        <v>0.0948275862068966</v>
      </c>
      <c r="H26" s="51" t="n">
        <f aca="false">IF($A$1="Leitfähigkeit",$A26/($E$1*H$4)+$E$2,$E$1*($A26/H$4)+$E$2)</f>
        <v>0.0632183908045977</v>
      </c>
      <c r="I26" s="51" t="n">
        <f aca="false">IF($A$1="Leitfähigkeit",$A26/($E$1*I$4)+$E$2,$E$1*($A26/I$4)+$E$2)</f>
        <v>0.0379310344827586</v>
      </c>
      <c r="J26" s="51" t="n">
        <f aca="false">IF($A$1="Leitfähigkeit",$A26/($E$1*J$4)+$E$2,$E$1*($A26/J$4)+$E$2)</f>
        <v>0.0237068965517241</v>
      </c>
      <c r="K26" s="51" t="n">
        <f aca="false">IF($A$1="Leitfähigkeit",$A26/($E$1*K$4)+$E$2,$E$1*($A26/K$4)+$E$2)</f>
        <v>0.0151724137931034</v>
      </c>
    </row>
    <row r="27" customFormat="false" ht="19.85" hidden="false" customHeight="true" outlineLevel="0" collapsed="false">
      <c r="A27" s="47" t="n">
        <v>23</v>
      </c>
      <c r="B27" s="48" t="n">
        <f aca="false">IF($A$1="Leitfähigkeit",$A27/($E$1*B$4)+$E$2,$E$1*($A27/B$4)+$E$2)</f>
        <v>0.793103448275862</v>
      </c>
      <c r="C27" s="48" t="n">
        <f aca="false">IF($A$1="Leitfähigkeit",$A27/($E$1*C$4)+$E$2,$E$1*($A27/C$4)+$E$2)</f>
        <v>0.528735632183908</v>
      </c>
      <c r="D27" s="48" t="n">
        <f aca="false">IF($A$1="Leitfähigkeit",$A27/($E$1*D$4)+$E$2,$E$1*($A27/D$4)+$E$2)</f>
        <v>0.396551724137931</v>
      </c>
      <c r="E27" s="48" t="n">
        <f aca="false">IF($A$1="Leitfähigkeit",$A27/($E$1*E$4)+$E$2,$E$1*($A27/E$4)+$E$2)</f>
        <v>0.264367816091954</v>
      </c>
      <c r="F27" s="48" t="n">
        <f aca="false">IF($A$1="Leitfähigkeit",$A27/($E$1*F$4)+$E$2,$E$1*($A27/F$4)+$E$2)</f>
        <v>0.158620689655172</v>
      </c>
      <c r="G27" s="48" t="n">
        <f aca="false">IF($A$1="Leitfähigkeit",$A27/($E$1*G$4)+$E$2,$E$1*($A27/G$4)+$E$2)</f>
        <v>0.0991379310344828</v>
      </c>
      <c r="H27" s="48" t="n">
        <f aca="false">IF($A$1="Leitfähigkeit",$A27/($E$1*H$4)+$E$2,$E$1*($A27/H$4)+$E$2)</f>
        <v>0.0660919540229885</v>
      </c>
      <c r="I27" s="48" t="n">
        <f aca="false">IF($A$1="Leitfähigkeit",$A27/($E$1*I$4)+$E$2,$E$1*($A27/I$4)+$E$2)</f>
        <v>0.0396551724137931</v>
      </c>
      <c r="J27" s="48" t="n">
        <f aca="false">IF($A$1="Leitfähigkeit",$A27/($E$1*J$4)+$E$2,$E$1*($A27/J$4)+$E$2)</f>
        <v>0.0247844827586207</v>
      </c>
      <c r="K27" s="48" t="n">
        <f aca="false">IF($A$1="Leitfähigkeit",$A27/($E$1*K$4)+$E$2,$E$1*($A27/K$4)+$E$2)</f>
        <v>0.0158620689655172</v>
      </c>
    </row>
    <row r="28" customFormat="false" ht="19.85" hidden="false" customHeight="true" outlineLevel="0" collapsed="false">
      <c r="A28" s="50" t="n">
        <v>24</v>
      </c>
      <c r="B28" s="51" t="n">
        <f aca="false">IF($A$1="Leitfähigkeit",$A28/($E$1*B$4)+$E$2,$E$1*($A28/B$4)+$E$2)</f>
        <v>0.827586206896552</v>
      </c>
      <c r="C28" s="51" t="n">
        <f aca="false">IF($A$1="Leitfähigkeit",$A28/($E$1*C$4)+$E$2,$E$1*($A28/C$4)+$E$2)</f>
        <v>0.551724137931034</v>
      </c>
      <c r="D28" s="51" t="n">
        <f aca="false">IF($A$1="Leitfähigkeit",$A28/($E$1*D$4)+$E$2,$E$1*($A28/D$4)+$E$2)</f>
        <v>0.413793103448276</v>
      </c>
      <c r="E28" s="51" t="n">
        <f aca="false">IF($A$1="Leitfähigkeit",$A28/($E$1*E$4)+$E$2,$E$1*($A28/E$4)+$E$2)</f>
        <v>0.275862068965517</v>
      </c>
      <c r="F28" s="51" t="n">
        <f aca="false">IF($A$1="Leitfähigkeit",$A28/($E$1*F$4)+$E$2,$E$1*($A28/F$4)+$E$2)</f>
        <v>0.16551724137931</v>
      </c>
      <c r="G28" s="51" t="n">
        <f aca="false">IF($A$1="Leitfähigkeit",$A28/($E$1*G$4)+$E$2,$E$1*($A28/G$4)+$E$2)</f>
        <v>0.103448275862069</v>
      </c>
      <c r="H28" s="51" t="n">
        <f aca="false">IF($A$1="Leitfähigkeit",$A28/($E$1*H$4)+$E$2,$E$1*($A28/H$4)+$E$2)</f>
        <v>0.0689655172413793</v>
      </c>
      <c r="I28" s="51" t="n">
        <f aca="false">IF($A$1="Leitfähigkeit",$A28/($E$1*I$4)+$E$2,$E$1*($A28/I$4)+$E$2)</f>
        <v>0.0413793103448276</v>
      </c>
      <c r="J28" s="51" t="n">
        <f aca="false">IF($A$1="Leitfähigkeit",$A28/($E$1*J$4)+$E$2,$E$1*($A28/J$4)+$E$2)</f>
        <v>0.0258620689655172</v>
      </c>
      <c r="K28" s="51" t="n">
        <f aca="false">IF($A$1="Leitfähigkeit",$A28/($E$1*K$4)+$E$2,$E$1*($A28/K$4)+$E$2)</f>
        <v>0.016551724137931</v>
      </c>
      <c r="M28" s="52"/>
      <c r="N28" s="52"/>
      <c r="O28" s="52"/>
      <c r="P28" s="52"/>
      <c r="Q28" s="52"/>
      <c r="R28" s="52"/>
      <c r="S28" s="52"/>
      <c r="T28" s="52"/>
      <c r="U28" s="52"/>
      <c r="V28" s="52"/>
    </row>
    <row r="29" customFormat="false" ht="19.85" hidden="false" customHeight="true" outlineLevel="0" collapsed="false">
      <c r="A29" s="47" t="n">
        <v>25</v>
      </c>
      <c r="B29" s="48" t="n">
        <f aca="false">IF($A$1="Leitfähigkeit",$A29/($E$1*B$4)+$E$2,$E$1*($A29/B$4)+$E$2)</f>
        <v>0.862068965517241</v>
      </c>
      <c r="C29" s="48" t="n">
        <f aca="false">IF($A$1="Leitfähigkeit",$A29/($E$1*C$4)+$E$2,$E$1*($A29/C$4)+$E$2)</f>
        <v>0.574712643678161</v>
      </c>
      <c r="D29" s="48" t="n">
        <f aca="false">IF($A$1="Leitfähigkeit",$A29/($E$1*D$4)+$E$2,$E$1*($A29/D$4)+$E$2)</f>
        <v>0.431034482758621</v>
      </c>
      <c r="E29" s="48" t="n">
        <f aca="false">IF($A$1="Leitfähigkeit",$A29/($E$1*E$4)+$E$2,$E$1*($A29/E$4)+$E$2)</f>
        <v>0.28735632183908</v>
      </c>
      <c r="F29" s="48" t="n">
        <f aca="false">IF($A$1="Leitfähigkeit",$A29/($E$1*F$4)+$E$2,$E$1*($A29/F$4)+$E$2)</f>
        <v>0.172413793103448</v>
      </c>
      <c r="G29" s="48" t="n">
        <f aca="false">IF($A$1="Leitfähigkeit",$A29/($E$1*G$4)+$E$2,$E$1*($A29/G$4)+$E$2)</f>
        <v>0.107758620689655</v>
      </c>
      <c r="H29" s="48" t="n">
        <f aca="false">IF($A$1="Leitfähigkeit",$A29/($E$1*H$4)+$E$2,$E$1*($A29/H$4)+$E$2)</f>
        <v>0.0718390804597701</v>
      </c>
      <c r="I29" s="48" t="n">
        <f aca="false">IF($A$1="Leitfähigkeit",$A29/($E$1*I$4)+$E$2,$E$1*($A29/I$4)+$E$2)</f>
        <v>0.0431034482758621</v>
      </c>
      <c r="J29" s="48" t="n">
        <f aca="false">IF($A$1="Leitfähigkeit",$A29/($E$1*J$4)+$E$2,$E$1*($A29/J$4)+$E$2)</f>
        <v>0.0269396551724138</v>
      </c>
      <c r="K29" s="48" t="n">
        <f aca="false">IF($A$1="Leitfähigkeit",$A29/($E$1*K$4)+$E$2,$E$1*($A29/K$4)+$E$2)</f>
        <v>0.0172413793103448</v>
      </c>
      <c r="M29" s="52"/>
      <c r="N29" s="52"/>
      <c r="O29" s="52"/>
      <c r="P29" s="52"/>
      <c r="Q29" s="52"/>
      <c r="R29" s="52"/>
      <c r="S29" s="52"/>
      <c r="T29" s="52"/>
      <c r="U29" s="52"/>
      <c r="V29" s="52"/>
    </row>
    <row r="30" customFormat="false" ht="19.85" hidden="false" customHeight="true" outlineLevel="0" collapsed="false">
      <c r="A30" s="50" t="n">
        <v>26</v>
      </c>
      <c r="B30" s="51" t="n">
        <f aca="false">IF($A$1="Leitfähigkeit",$A30/($E$1*B$4)+$E$2,$E$1*($A30/B$4)+$E$2)</f>
        <v>0.896551724137931</v>
      </c>
      <c r="C30" s="51" t="n">
        <f aca="false">IF($A$1="Leitfähigkeit",$A30/($E$1*C$4)+$E$2,$E$1*($A30/C$4)+$E$2)</f>
        <v>0.597701149425287</v>
      </c>
      <c r="D30" s="51" t="n">
        <f aca="false">IF($A$1="Leitfähigkeit",$A30/($E$1*D$4)+$E$2,$E$1*($A30/D$4)+$E$2)</f>
        <v>0.448275862068966</v>
      </c>
      <c r="E30" s="51" t="n">
        <f aca="false">IF($A$1="Leitfähigkeit",$A30/($E$1*E$4)+$E$2,$E$1*($A30/E$4)+$E$2)</f>
        <v>0.298850574712644</v>
      </c>
      <c r="F30" s="51" t="n">
        <f aca="false">IF($A$1="Leitfähigkeit",$A30/($E$1*F$4)+$E$2,$E$1*($A30/F$4)+$E$2)</f>
        <v>0.179310344827586</v>
      </c>
      <c r="G30" s="51" t="n">
        <f aca="false">IF($A$1="Leitfähigkeit",$A30/($E$1*G$4)+$E$2,$E$1*($A30/G$4)+$E$2)</f>
        <v>0.112068965517241</v>
      </c>
      <c r="H30" s="51" t="n">
        <f aca="false">IF($A$1="Leitfähigkeit",$A30/($E$1*H$4)+$E$2,$E$1*($A30/H$4)+$E$2)</f>
        <v>0.0747126436781609</v>
      </c>
      <c r="I30" s="51" t="n">
        <f aca="false">IF($A$1="Leitfähigkeit",$A30/($E$1*I$4)+$E$2,$E$1*($A30/I$4)+$E$2)</f>
        <v>0.0448275862068966</v>
      </c>
      <c r="J30" s="51" t="n">
        <f aca="false">IF($A$1="Leitfähigkeit",$A30/($E$1*J$4)+$E$2,$E$1*($A30/J$4)+$E$2)</f>
        <v>0.0280172413793103</v>
      </c>
      <c r="K30" s="51" t="n">
        <f aca="false">IF($A$1="Leitfähigkeit",$A30/($E$1*K$4)+$E$2,$E$1*($A30/K$4)+$E$2)</f>
        <v>0.0179310344827586</v>
      </c>
      <c r="M30" s="52"/>
      <c r="N30" s="52"/>
      <c r="O30" s="52"/>
      <c r="P30" s="52"/>
      <c r="Q30" s="52"/>
      <c r="R30" s="52"/>
      <c r="S30" s="52"/>
      <c r="T30" s="52"/>
      <c r="U30" s="52"/>
      <c r="V30" s="52"/>
    </row>
    <row r="31" customFormat="false" ht="19.85" hidden="false" customHeight="true" outlineLevel="0" collapsed="false">
      <c r="A31" s="47" t="n">
        <v>27</v>
      </c>
      <c r="B31" s="48" t="n">
        <f aca="false">IF($A$1="Leitfähigkeit",$A31/($E$1*B$4)+$E$2,$E$1*($A31/B$4)+$E$2)</f>
        <v>0.931034482758621</v>
      </c>
      <c r="C31" s="48" t="n">
        <f aca="false">IF($A$1="Leitfähigkeit",$A31/($E$1*C$4)+$E$2,$E$1*($A31/C$4)+$E$2)</f>
        <v>0.620689655172414</v>
      </c>
      <c r="D31" s="48" t="n">
        <f aca="false">IF($A$1="Leitfähigkeit",$A31/($E$1*D$4)+$E$2,$E$1*($A31/D$4)+$E$2)</f>
        <v>0.46551724137931</v>
      </c>
      <c r="E31" s="48" t="n">
        <f aca="false">IF($A$1="Leitfähigkeit",$A31/($E$1*E$4)+$E$2,$E$1*($A31/E$4)+$E$2)</f>
        <v>0.310344827586207</v>
      </c>
      <c r="F31" s="48" t="n">
        <f aca="false">IF($A$1="Leitfähigkeit",$A31/($E$1*F$4)+$E$2,$E$1*($A31/F$4)+$E$2)</f>
        <v>0.186206896551724</v>
      </c>
      <c r="G31" s="48" t="n">
        <f aca="false">IF($A$1="Leitfähigkeit",$A31/($E$1*G$4)+$E$2,$E$1*($A31/G$4)+$E$2)</f>
        <v>0.116379310344828</v>
      </c>
      <c r="H31" s="48" t="n">
        <f aca="false">IF($A$1="Leitfähigkeit",$A31/($E$1*H$4)+$E$2,$E$1*($A31/H$4)+$E$2)</f>
        <v>0.0775862068965517</v>
      </c>
      <c r="I31" s="48" t="n">
        <f aca="false">IF($A$1="Leitfähigkeit",$A31/($E$1*I$4)+$E$2,$E$1*($A31/I$4)+$E$2)</f>
        <v>0.046551724137931</v>
      </c>
      <c r="J31" s="48" t="n">
        <f aca="false">IF($A$1="Leitfähigkeit",$A31/($E$1*J$4)+$E$2,$E$1*($A31/J$4)+$E$2)</f>
        <v>0.0290948275862069</v>
      </c>
      <c r="K31" s="48" t="n">
        <f aca="false">IF($A$1="Leitfähigkeit",$A31/($E$1*K$4)+$E$2,$E$1*($A31/K$4)+$E$2)</f>
        <v>0.0186206896551724</v>
      </c>
      <c r="M31" s="52"/>
      <c r="N31" s="52"/>
      <c r="O31" s="52"/>
      <c r="P31" s="52"/>
      <c r="Q31" s="52"/>
      <c r="R31" s="52"/>
      <c r="S31" s="52"/>
      <c r="T31" s="52"/>
      <c r="U31" s="52"/>
      <c r="V31" s="52"/>
    </row>
    <row r="32" customFormat="false" ht="19.85" hidden="false" customHeight="true" outlineLevel="0" collapsed="false">
      <c r="A32" s="50" t="n">
        <v>28</v>
      </c>
      <c r="B32" s="51" t="n">
        <f aca="false">IF($A$1="Leitfähigkeit",$A32/($E$1*B$4)+$E$2,$E$1*($A32/B$4)+$E$2)</f>
        <v>0.96551724137931</v>
      </c>
      <c r="C32" s="51" t="n">
        <f aca="false">IF($A$1="Leitfähigkeit",$A32/($E$1*C$4)+$E$2,$E$1*($A32/C$4)+$E$2)</f>
        <v>0.64367816091954</v>
      </c>
      <c r="D32" s="51" t="n">
        <f aca="false">IF($A$1="Leitfähigkeit",$A32/($E$1*D$4)+$E$2,$E$1*($A32/D$4)+$E$2)</f>
        <v>0.482758620689655</v>
      </c>
      <c r="E32" s="51" t="n">
        <f aca="false">IF($A$1="Leitfähigkeit",$A32/($E$1*E$4)+$E$2,$E$1*($A32/E$4)+$E$2)</f>
        <v>0.32183908045977</v>
      </c>
      <c r="F32" s="51" t="n">
        <f aca="false">IF($A$1="Leitfähigkeit",$A32/($E$1*F$4)+$E$2,$E$1*($A32/F$4)+$E$2)</f>
        <v>0.193103448275862</v>
      </c>
      <c r="G32" s="51" t="n">
        <f aca="false">IF($A$1="Leitfähigkeit",$A32/($E$1*G$4)+$E$2,$E$1*($A32/G$4)+$E$2)</f>
        <v>0.120689655172414</v>
      </c>
      <c r="H32" s="51" t="n">
        <f aca="false">IF($A$1="Leitfähigkeit",$A32/($E$1*H$4)+$E$2,$E$1*($A32/H$4)+$E$2)</f>
        <v>0.0804597701149425</v>
      </c>
      <c r="I32" s="51" t="n">
        <f aca="false">IF($A$1="Leitfähigkeit",$A32/($E$1*I$4)+$E$2,$E$1*($A32/I$4)+$E$2)</f>
        <v>0.0482758620689655</v>
      </c>
      <c r="J32" s="51" t="n">
        <f aca="false">IF($A$1="Leitfähigkeit",$A32/($E$1*J$4)+$E$2,$E$1*($A32/J$4)+$E$2)</f>
        <v>0.0301724137931034</v>
      </c>
      <c r="K32" s="51" t="n">
        <f aca="false">IF($A$1="Leitfähigkeit",$A32/($E$1*K$4)+$E$2,$E$1*($A32/K$4)+$E$2)</f>
        <v>0.0193103448275862</v>
      </c>
    </row>
    <row r="33" customFormat="false" ht="19.85" hidden="false" customHeight="true" outlineLevel="0" collapsed="false">
      <c r="A33" s="47" t="n">
        <v>29</v>
      </c>
      <c r="B33" s="48" t="n">
        <f aca="false">IF($A$1="Leitfähigkeit",$A33/($E$1*B$4)+$E$2,$E$1*($A33/B$4)+$E$2)</f>
        <v>1</v>
      </c>
      <c r="C33" s="48" t="n">
        <f aca="false">IF($A$1="Leitfähigkeit",$A33/($E$1*C$4)+$E$2,$E$1*($A33/C$4)+$E$2)</f>
        <v>0.666666666666667</v>
      </c>
      <c r="D33" s="48" t="n">
        <f aca="false">IF($A$1="Leitfähigkeit",$A33/($E$1*D$4)+$E$2,$E$1*($A33/D$4)+$E$2)</f>
        <v>0.5</v>
      </c>
      <c r="E33" s="48" t="n">
        <f aca="false">IF($A$1="Leitfähigkeit",$A33/($E$1*E$4)+$E$2,$E$1*($A33/E$4)+$E$2)</f>
        <v>0.333333333333333</v>
      </c>
      <c r="F33" s="48" t="n">
        <f aca="false">IF($A$1="Leitfähigkeit",$A33/($E$1*F$4)+$E$2,$E$1*($A33/F$4)+$E$2)</f>
        <v>0.2</v>
      </c>
      <c r="G33" s="48" t="n">
        <f aca="false">IF($A$1="Leitfähigkeit",$A33/($E$1*G$4)+$E$2,$E$1*($A33/G$4)+$E$2)</f>
        <v>0.125</v>
      </c>
      <c r="H33" s="48" t="n">
        <f aca="false">IF($A$1="Leitfähigkeit",$A33/($E$1*H$4)+$E$2,$E$1*($A33/H$4)+$E$2)</f>
        <v>0.0833333333333333</v>
      </c>
      <c r="I33" s="48" t="n">
        <f aca="false">IF($A$1="Leitfähigkeit",$A33/($E$1*I$4)+$E$2,$E$1*($A33/I$4)+$E$2)</f>
        <v>0.05</v>
      </c>
      <c r="J33" s="48" t="n">
        <f aca="false">IF($A$1="Leitfähigkeit",$A33/($E$1*J$4)+$E$2,$E$1*($A33/J$4)+$E$2)</f>
        <v>0.03125</v>
      </c>
      <c r="K33" s="48" t="n">
        <f aca="false">IF($A$1="Leitfähigkeit",$A33/($E$1*K$4)+$E$2,$E$1*($A33/K$4)+$E$2)</f>
        <v>0.02</v>
      </c>
    </row>
    <row r="34" customFormat="false" ht="19.85" hidden="false" customHeight="true" outlineLevel="0" collapsed="false">
      <c r="A34" s="50" t="n">
        <v>30</v>
      </c>
      <c r="B34" s="51" t="n">
        <f aca="false">IF($A$1="Leitfähigkeit",$A34/($E$1*B$4)+$E$2,$E$1*($A34/B$4)+$E$2)</f>
        <v>1.03448275862069</v>
      </c>
      <c r="C34" s="51" t="n">
        <f aca="false">IF($A$1="Leitfähigkeit",$A34/($E$1*C$4)+$E$2,$E$1*($A34/C$4)+$E$2)</f>
        <v>0.689655172413793</v>
      </c>
      <c r="D34" s="51" t="n">
        <f aca="false">IF($A$1="Leitfähigkeit",$A34/($E$1*D$4)+$E$2,$E$1*($A34/D$4)+$E$2)</f>
        <v>0.517241379310345</v>
      </c>
      <c r="E34" s="51" t="n">
        <f aca="false">IF($A$1="Leitfähigkeit",$A34/($E$1*E$4)+$E$2,$E$1*($A34/E$4)+$E$2)</f>
        <v>0.344827586206897</v>
      </c>
      <c r="F34" s="51" t="n">
        <f aca="false">IF($A$1="Leitfähigkeit",$A34/($E$1*F$4)+$E$2,$E$1*($A34/F$4)+$E$2)</f>
        <v>0.206896551724138</v>
      </c>
      <c r="G34" s="51" t="n">
        <f aca="false">IF($A$1="Leitfähigkeit",$A34/($E$1*G$4)+$E$2,$E$1*($A34/G$4)+$E$2)</f>
        <v>0.129310344827586</v>
      </c>
      <c r="H34" s="51" t="n">
        <f aca="false">IF($A$1="Leitfähigkeit",$A34/($E$1*H$4)+$E$2,$E$1*($A34/H$4)+$E$2)</f>
        <v>0.0862068965517241</v>
      </c>
      <c r="I34" s="51" t="n">
        <f aca="false">IF($A$1="Leitfähigkeit",$A34/($E$1*I$4)+$E$2,$E$1*($A34/I$4)+$E$2)</f>
        <v>0.0517241379310345</v>
      </c>
      <c r="J34" s="51" t="n">
        <f aca="false">IF($A$1="Leitfähigkeit",$A34/($E$1*J$4)+$E$2,$E$1*($A34/J$4)+$E$2)</f>
        <v>0.0323275862068966</v>
      </c>
      <c r="K34" s="51" t="n">
        <f aca="false">IF($A$1="Leitfähigkeit",$A34/($E$1*K$4)+$E$2,$E$1*($A34/K$4)+$E$2)</f>
        <v>0.0206896551724138</v>
      </c>
    </row>
    <row r="35" customFormat="false" ht="19.85" hidden="false" customHeight="true" outlineLevel="0" collapsed="false">
      <c r="A35" s="47" t="n">
        <v>31</v>
      </c>
      <c r="B35" s="48" t="n">
        <f aca="false">IF($A$1="Leitfähigkeit",$A35/($E$1*B$4)+$E$2,$E$1*($A35/B$4)+$E$2)</f>
        <v>1.06896551724138</v>
      </c>
      <c r="C35" s="48" t="n">
        <f aca="false">IF($A$1="Leitfähigkeit",$A35/($E$1*C$4)+$E$2,$E$1*($A35/C$4)+$E$2)</f>
        <v>0.71264367816092</v>
      </c>
      <c r="D35" s="48" t="n">
        <f aca="false">IF($A$1="Leitfähigkeit",$A35/($E$1*D$4)+$E$2,$E$1*($A35/D$4)+$E$2)</f>
        <v>0.53448275862069</v>
      </c>
      <c r="E35" s="48" t="n">
        <f aca="false">IF($A$1="Leitfähigkeit",$A35/($E$1*E$4)+$E$2,$E$1*($A35/E$4)+$E$2)</f>
        <v>0.35632183908046</v>
      </c>
      <c r="F35" s="48" t="n">
        <f aca="false">IF($A$1="Leitfähigkeit",$A35/($E$1*F$4)+$E$2,$E$1*($A35/F$4)+$E$2)</f>
        <v>0.213793103448276</v>
      </c>
      <c r="G35" s="48" t="n">
        <f aca="false">IF($A$1="Leitfähigkeit",$A35/($E$1*G$4)+$E$2,$E$1*($A35/G$4)+$E$2)</f>
        <v>0.133620689655172</v>
      </c>
      <c r="H35" s="48" t="n">
        <f aca="false">IF($A$1="Leitfähigkeit",$A35/($E$1*H$4)+$E$2,$E$1*($A35/H$4)+$E$2)</f>
        <v>0.0890804597701149</v>
      </c>
      <c r="I35" s="48" t="n">
        <f aca="false">IF($A$1="Leitfähigkeit",$A35/($E$1*I$4)+$E$2,$E$1*($A35/I$4)+$E$2)</f>
        <v>0.053448275862069</v>
      </c>
      <c r="J35" s="48" t="n">
        <f aca="false">IF($A$1="Leitfähigkeit",$A35/($E$1*J$4)+$E$2,$E$1*($A35/J$4)+$E$2)</f>
        <v>0.0334051724137931</v>
      </c>
      <c r="K35" s="48" t="n">
        <f aca="false">IF($A$1="Leitfähigkeit",$A35/($E$1*K$4)+$E$2,$E$1*($A35/K$4)+$E$2)</f>
        <v>0.0213793103448276</v>
      </c>
    </row>
    <row r="36" customFormat="false" ht="19.85" hidden="false" customHeight="true" outlineLevel="0" collapsed="false">
      <c r="A36" s="50" t="n">
        <v>32</v>
      </c>
      <c r="B36" s="51" t="n">
        <f aca="false">IF($A$1="Leitfähigkeit",$A36/($E$1*B$4)+$E$2,$E$1*($A36/B$4)+$E$2)</f>
        <v>1.10344827586207</v>
      </c>
      <c r="C36" s="51" t="n">
        <f aca="false">IF($A$1="Leitfähigkeit",$A36/($E$1*C$4)+$E$2,$E$1*($A36/C$4)+$E$2)</f>
        <v>0.735632183908046</v>
      </c>
      <c r="D36" s="51" t="n">
        <f aca="false">IF($A$1="Leitfähigkeit",$A36/($E$1*D$4)+$E$2,$E$1*($A36/D$4)+$E$2)</f>
        <v>0.551724137931034</v>
      </c>
      <c r="E36" s="51" t="n">
        <f aca="false">IF($A$1="Leitfähigkeit",$A36/($E$1*E$4)+$E$2,$E$1*($A36/E$4)+$E$2)</f>
        <v>0.367816091954023</v>
      </c>
      <c r="F36" s="51" t="n">
        <f aca="false">IF($A$1="Leitfähigkeit",$A36/($E$1*F$4)+$E$2,$E$1*($A36/F$4)+$E$2)</f>
        <v>0.220689655172414</v>
      </c>
      <c r="G36" s="51" t="n">
        <f aca="false">IF($A$1="Leitfähigkeit",$A36/($E$1*G$4)+$E$2,$E$1*($A36/G$4)+$E$2)</f>
        <v>0.137931034482759</v>
      </c>
      <c r="H36" s="51" t="n">
        <f aca="false">IF($A$1="Leitfähigkeit",$A36/($E$1*H$4)+$E$2,$E$1*($A36/H$4)+$E$2)</f>
        <v>0.0919540229885057</v>
      </c>
      <c r="I36" s="51" t="n">
        <f aca="false">IF($A$1="Leitfähigkeit",$A36/($E$1*I$4)+$E$2,$E$1*($A36/I$4)+$E$2)</f>
        <v>0.0551724137931034</v>
      </c>
      <c r="J36" s="51" t="n">
        <f aca="false">IF($A$1="Leitfähigkeit",$A36/($E$1*J$4)+$E$2,$E$1*($A36/J$4)+$E$2)</f>
        <v>0.0344827586206897</v>
      </c>
      <c r="K36" s="51" t="n">
        <f aca="false">IF($A$1="Leitfähigkeit",$A36/($E$1*K$4)+$E$2,$E$1*($A36/K$4)+$E$2)</f>
        <v>0.0220689655172414</v>
      </c>
    </row>
    <row r="37" customFormat="false" ht="19.85" hidden="false" customHeight="true" outlineLevel="0" collapsed="false">
      <c r="A37" s="47" t="n">
        <v>33</v>
      </c>
      <c r="B37" s="48" t="n">
        <f aca="false">IF($A$1="Leitfähigkeit",$A37/($E$1*B$4)+$E$2,$E$1*($A37/B$4)+$E$2)</f>
        <v>1.13793103448276</v>
      </c>
      <c r="C37" s="48" t="n">
        <f aca="false">IF($A$1="Leitfähigkeit",$A37/($E$1*C$4)+$E$2,$E$1*($A37/C$4)+$E$2)</f>
        <v>0.758620689655172</v>
      </c>
      <c r="D37" s="48" t="n">
        <f aca="false">IF($A$1="Leitfähigkeit",$A37/($E$1*D$4)+$E$2,$E$1*($A37/D$4)+$E$2)</f>
        <v>0.568965517241379</v>
      </c>
      <c r="E37" s="48" t="n">
        <f aca="false">IF($A$1="Leitfähigkeit",$A37/($E$1*E$4)+$E$2,$E$1*($A37/E$4)+$E$2)</f>
        <v>0.379310344827586</v>
      </c>
      <c r="F37" s="48" t="n">
        <f aca="false">IF($A$1="Leitfähigkeit",$A37/($E$1*F$4)+$E$2,$E$1*($A37/F$4)+$E$2)</f>
        <v>0.227586206896552</v>
      </c>
      <c r="G37" s="48" t="n">
        <f aca="false">IF($A$1="Leitfähigkeit",$A37/($E$1*G$4)+$E$2,$E$1*($A37/G$4)+$E$2)</f>
        <v>0.142241379310345</v>
      </c>
      <c r="H37" s="48" t="n">
        <f aca="false">IF($A$1="Leitfähigkeit",$A37/($E$1*H$4)+$E$2,$E$1*($A37/H$4)+$E$2)</f>
        <v>0.0948275862068966</v>
      </c>
      <c r="I37" s="48" t="n">
        <f aca="false">IF($A$1="Leitfähigkeit",$A37/($E$1*I$4)+$E$2,$E$1*($A37/I$4)+$E$2)</f>
        <v>0.0568965517241379</v>
      </c>
      <c r="J37" s="48" t="n">
        <f aca="false">IF($A$1="Leitfähigkeit",$A37/($E$1*J$4)+$E$2,$E$1*($A37/J$4)+$E$2)</f>
        <v>0.0355603448275862</v>
      </c>
      <c r="K37" s="48" t="n">
        <f aca="false">IF($A$1="Leitfähigkeit",$A37/($E$1*K$4)+$E$2,$E$1*($A37/K$4)+$E$2)</f>
        <v>0.0227586206896552</v>
      </c>
    </row>
    <row r="38" customFormat="false" ht="19.85" hidden="false" customHeight="true" outlineLevel="0" collapsed="false">
      <c r="A38" s="50" t="n">
        <v>34</v>
      </c>
      <c r="B38" s="51" t="n">
        <f aca="false">IF($A$1="Leitfähigkeit",$A38/($E$1*B$4)+$E$2,$E$1*($A38/B$4)+$E$2)</f>
        <v>1.17241379310345</v>
      </c>
      <c r="C38" s="51" t="n">
        <f aca="false">IF($A$1="Leitfähigkeit",$A38/($E$1*C$4)+$E$2,$E$1*($A38/C$4)+$E$2)</f>
        <v>0.781609195402299</v>
      </c>
      <c r="D38" s="51" t="n">
        <f aca="false">IF($A$1="Leitfähigkeit",$A38/($E$1*D$4)+$E$2,$E$1*($A38/D$4)+$E$2)</f>
        <v>0.586206896551724</v>
      </c>
      <c r="E38" s="51" t="n">
        <f aca="false">IF($A$1="Leitfähigkeit",$A38/($E$1*E$4)+$E$2,$E$1*($A38/E$4)+$E$2)</f>
        <v>0.390804597701149</v>
      </c>
      <c r="F38" s="51" t="n">
        <f aca="false">IF($A$1="Leitfähigkeit",$A38/($E$1*F$4)+$E$2,$E$1*($A38/F$4)+$E$2)</f>
        <v>0.23448275862069</v>
      </c>
      <c r="G38" s="51" t="n">
        <f aca="false">IF($A$1="Leitfähigkeit",$A38/($E$1*G$4)+$E$2,$E$1*($A38/G$4)+$E$2)</f>
        <v>0.146551724137931</v>
      </c>
      <c r="H38" s="51" t="n">
        <f aca="false">IF($A$1="Leitfähigkeit",$A38/($E$1*H$4)+$E$2,$E$1*($A38/H$4)+$E$2)</f>
        <v>0.0977011494252874</v>
      </c>
      <c r="I38" s="51" t="n">
        <f aca="false">IF($A$1="Leitfähigkeit",$A38/($E$1*I$4)+$E$2,$E$1*($A38/I$4)+$E$2)</f>
        <v>0.0586206896551724</v>
      </c>
      <c r="J38" s="51" t="n">
        <f aca="false">IF($A$1="Leitfähigkeit",$A38/($E$1*J$4)+$E$2,$E$1*($A38/J$4)+$E$2)</f>
        <v>0.0366379310344828</v>
      </c>
      <c r="K38" s="51" t="n">
        <f aca="false">IF($A$1="Leitfähigkeit",$A38/($E$1*K$4)+$E$2,$E$1*($A38/K$4)+$E$2)</f>
        <v>0.023448275862069</v>
      </c>
    </row>
    <row r="39" customFormat="false" ht="19.85" hidden="false" customHeight="true" outlineLevel="0" collapsed="false">
      <c r="A39" s="47" t="n">
        <v>35</v>
      </c>
      <c r="B39" s="48" t="n">
        <f aca="false">IF($A$1="Leitfähigkeit",$A39/($E$1*B$4)+$E$2,$E$1*($A39/B$4)+$E$2)</f>
        <v>1.20689655172414</v>
      </c>
      <c r="C39" s="48" t="n">
        <f aca="false">IF($A$1="Leitfähigkeit",$A39/($E$1*C$4)+$E$2,$E$1*($A39/C$4)+$E$2)</f>
        <v>0.804597701149425</v>
      </c>
      <c r="D39" s="48" t="n">
        <f aca="false">IF($A$1="Leitfähigkeit",$A39/($E$1*D$4)+$E$2,$E$1*($A39/D$4)+$E$2)</f>
        <v>0.603448275862069</v>
      </c>
      <c r="E39" s="48" t="n">
        <f aca="false">IF($A$1="Leitfähigkeit",$A39/($E$1*E$4)+$E$2,$E$1*($A39/E$4)+$E$2)</f>
        <v>0.402298850574713</v>
      </c>
      <c r="F39" s="48" t="n">
        <f aca="false">IF($A$1="Leitfähigkeit",$A39/($E$1*F$4)+$E$2,$E$1*($A39/F$4)+$E$2)</f>
        <v>0.241379310344828</v>
      </c>
      <c r="G39" s="48" t="n">
        <f aca="false">IF($A$1="Leitfähigkeit",$A39/($E$1*G$4)+$E$2,$E$1*($A39/G$4)+$E$2)</f>
        <v>0.150862068965517</v>
      </c>
      <c r="H39" s="48" t="n">
        <f aca="false">IF($A$1="Leitfähigkeit",$A39/($E$1*H$4)+$E$2,$E$1*($A39/H$4)+$E$2)</f>
        <v>0.100574712643678</v>
      </c>
      <c r="I39" s="48" t="n">
        <f aca="false">IF($A$1="Leitfähigkeit",$A39/($E$1*I$4)+$E$2,$E$1*($A39/I$4)+$E$2)</f>
        <v>0.0603448275862069</v>
      </c>
      <c r="J39" s="48" t="n">
        <f aca="false">IF($A$1="Leitfähigkeit",$A39/($E$1*J$4)+$E$2,$E$1*($A39/J$4)+$E$2)</f>
        <v>0.0377155172413793</v>
      </c>
      <c r="K39" s="48" t="n">
        <f aca="false">IF($A$1="Leitfähigkeit",$A39/($E$1*K$4)+$E$2,$E$1*($A39/K$4)+$E$2)</f>
        <v>0.0241379310344828</v>
      </c>
    </row>
    <row r="40" customFormat="false" ht="19.85" hidden="false" customHeight="true" outlineLevel="0" collapsed="false">
      <c r="A40" s="50" t="n">
        <v>36</v>
      </c>
      <c r="B40" s="51" t="n">
        <f aca="false">IF($A$1="Leitfähigkeit",$A40/($E$1*B$4)+$E$2,$E$1*($A40/B$4)+$E$2)</f>
        <v>1.24137931034483</v>
      </c>
      <c r="C40" s="51" t="n">
        <f aca="false">IF($A$1="Leitfähigkeit",$A40/($E$1*C$4)+$E$2,$E$1*($A40/C$4)+$E$2)</f>
        <v>0.827586206896552</v>
      </c>
      <c r="D40" s="51" t="n">
        <f aca="false">IF($A$1="Leitfähigkeit",$A40/($E$1*D$4)+$E$2,$E$1*($A40/D$4)+$E$2)</f>
        <v>0.620689655172414</v>
      </c>
      <c r="E40" s="51" t="n">
        <f aca="false">IF($A$1="Leitfähigkeit",$A40/($E$1*E$4)+$E$2,$E$1*($A40/E$4)+$E$2)</f>
        <v>0.413793103448276</v>
      </c>
      <c r="F40" s="51" t="n">
        <f aca="false">IF($A$1="Leitfähigkeit",$A40/($E$1*F$4)+$E$2,$E$1*($A40/F$4)+$E$2)</f>
        <v>0.248275862068965</v>
      </c>
      <c r="G40" s="51" t="n">
        <f aca="false">IF($A$1="Leitfähigkeit",$A40/($E$1*G$4)+$E$2,$E$1*($A40/G$4)+$E$2)</f>
        <v>0.155172413793103</v>
      </c>
      <c r="H40" s="51" t="n">
        <f aca="false">IF($A$1="Leitfähigkeit",$A40/($E$1*H$4)+$E$2,$E$1*($A40/H$4)+$E$2)</f>
        <v>0.103448275862069</v>
      </c>
      <c r="I40" s="51" t="n">
        <f aca="false">IF($A$1="Leitfähigkeit",$A40/($E$1*I$4)+$E$2,$E$1*($A40/I$4)+$E$2)</f>
        <v>0.0620689655172414</v>
      </c>
      <c r="J40" s="51" t="n">
        <f aca="false">IF($A$1="Leitfähigkeit",$A40/($E$1*J$4)+$E$2,$E$1*($A40/J$4)+$E$2)</f>
        <v>0.0387931034482759</v>
      </c>
      <c r="K40" s="51" t="n">
        <f aca="false">IF($A$1="Leitfähigkeit",$A40/($E$1*K$4)+$E$2,$E$1*($A40/K$4)+$E$2)</f>
        <v>0.0248275862068965</v>
      </c>
    </row>
    <row r="41" customFormat="false" ht="19.85" hidden="false" customHeight="true" outlineLevel="0" collapsed="false">
      <c r="A41" s="47" t="n">
        <v>37</v>
      </c>
      <c r="B41" s="48" t="n">
        <f aca="false">IF($A$1="Leitfähigkeit",$A41/($E$1*B$4)+$E$2,$E$1*($A41/B$4)+$E$2)</f>
        <v>1.27586206896552</v>
      </c>
      <c r="C41" s="48" t="n">
        <f aca="false">IF($A$1="Leitfähigkeit",$A41/($E$1*C$4)+$E$2,$E$1*($A41/C$4)+$E$2)</f>
        <v>0.850574712643678</v>
      </c>
      <c r="D41" s="48" t="n">
        <f aca="false">IF($A$1="Leitfähigkeit",$A41/($E$1*D$4)+$E$2,$E$1*($A41/D$4)+$E$2)</f>
        <v>0.637931034482759</v>
      </c>
      <c r="E41" s="48" t="n">
        <f aca="false">IF($A$1="Leitfähigkeit",$A41/($E$1*E$4)+$E$2,$E$1*($A41/E$4)+$E$2)</f>
        <v>0.425287356321839</v>
      </c>
      <c r="F41" s="48" t="n">
        <f aca="false">IF($A$1="Leitfähigkeit",$A41/($E$1*F$4)+$E$2,$E$1*($A41/F$4)+$E$2)</f>
        <v>0.255172413793103</v>
      </c>
      <c r="G41" s="48" t="n">
        <f aca="false">IF($A$1="Leitfähigkeit",$A41/($E$1*G$4)+$E$2,$E$1*($A41/G$4)+$E$2)</f>
        <v>0.15948275862069</v>
      </c>
      <c r="H41" s="48" t="n">
        <f aca="false">IF($A$1="Leitfähigkeit",$A41/($E$1*H$4)+$E$2,$E$1*($A41/H$4)+$E$2)</f>
        <v>0.10632183908046</v>
      </c>
      <c r="I41" s="48" t="n">
        <f aca="false">IF($A$1="Leitfähigkeit",$A41/($E$1*I$4)+$E$2,$E$1*($A41/I$4)+$E$2)</f>
        <v>0.0637931034482759</v>
      </c>
      <c r="J41" s="48" t="n">
        <f aca="false">IF($A$1="Leitfähigkeit",$A41/($E$1*J$4)+$E$2,$E$1*($A41/J$4)+$E$2)</f>
        <v>0.0398706896551724</v>
      </c>
      <c r="K41" s="48" t="n">
        <f aca="false">IF($A$1="Leitfähigkeit",$A41/($E$1*K$4)+$E$2,$E$1*($A41/K$4)+$E$2)</f>
        <v>0.0255172413793103</v>
      </c>
    </row>
    <row r="42" customFormat="false" ht="19.85" hidden="false" customHeight="true" outlineLevel="0" collapsed="false">
      <c r="A42" s="50" t="n">
        <v>38</v>
      </c>
      <c r="B42" s="51" t="n">
        <f aca="false">IF($A$1="Leitfähigkeit",$A42/($E$1*B$4)+$E$2,$E$1*($A42/B$4)+$E$2)</f>
        <v>1.31034482758621</v>
      </c>
      <c r="C42" s="51" t="n">
        <f aca="false">IF($A$1="Leitfähigkeit",$A42/($E$1*C$4)+$E$2,$E$1*($A42/C$4)+$E$2)</f>
        <v>0.873563218390805</v>
      </c>
      <c r="D42" s="51" t="n">
        <f aca="false">IF($A$1="Leitfähigkeit",$A42/($E$1*D$4)+$E$2,$E$1*($A42/D$4)+$E$2)</f>
        <v>0.655172413793103</v>
      </c>
      <c r="E42" s="51" t="n">
        <f aca="false">IF($A$1="Leitfähigkeit",$A42/($E$1*E$4)+$E$2,$E$1*($A42/E$4)+$E$2)</f>
        <v>0.436781609195402</v>
      </c>
      <c r="F42" s="51" t="n">
        <f aca="false">IF($A$1="Leitfähigkeit",$A42/($E$1*F$4)+$E$2,$E$1*($A42/F$4)+$E$2)</f>
        <v>0.262068965517241</v>
      </c>
      <c r="G42" s="51" t="n">
        <f aca="false">IF($A$1="Leitfähigkeit",$A42/($E$1*G$4)+$E$2,$E$1*($A42/G$4)+$E$2)</f>
        <v>0.163793103448276</v>
      </c>
      <c r="H42" s="51" t="n">
        <f aca="false">IF($A$1="Leitfähigkeit",$A42/($E$1*H$4)+$E$2,$E$1*($A42/H$4)+$E$2)</f>
        <v>0.109195402298851</v>
      </c>
      <c r="I42" s="51" t="n">
        <f aca="false">IF($A$1="Leitfähigkeit",$A42/($E$1*I$4)+$E$2,$E$1*($A42/I$4)+$E$2)</f>
        <v>0.0655172413793104</v>
      </c>
      <c r="J42" s="51" t="n">
        <f aca="false">IF($A$1="Leitfähigkeit",$A42/($E$1*J$4)+$E$2,$E$1*($A42/J$4)+$E$2)</f>
        <v>0.040948275862069</v>
      </c>
      <c r="K42" s="51" t="n">
        <f aca="false">IF($A$1="Leitfähigkeit",$A42/($E$1*K$4)+$E$2,$E$1*($A42/K$4)+$E$2)</f>
        <v>0.0262068965517241</v>
      </c>
    </row>
    <row r="43" customFormat="false" ht="19.85" hidden="false" customHeight="true" outlineLevel="0" collapsed="false">
      <c r="A43" s="47" t="n">
        <v>39</v>
      </c>
      <c r="B43" s="48" t="n">
        <f aca="false">IF($A$1="Leitfähigkeit",$A43/($E$1*B$4)+$E$2,$E$1*($A43/B$4)+$E$2)</f>
        <v>1.3448275862069</v>
      </c>
      <c r="C43" s="48" t="n">
        <f aca="false">IF($A$1="Leitfähigkeit",$A43/($E$1*C$4)+$E$2,$E$1*($A43/C$4)+$E$2)</f>
        <v>0.896551724137931</v>
      </c>
      <c r="D43" s="48" t="n">
        <f aca="false">IF($A$1="Leitfähigkeit",$A43/($E$1*D$4)+$E$2,$E$1*($A43/D$4)+$E$2)</f>
        <v>0.672413793103448</v>
      </c>
      <c r="E43" s="48" t="n">
        <f aca="false">IF($A$1="Leitfähigkeit",$A43/($E$1*E$4)+$E$2,$E$1*($A43/E$4)+$E$2)</f>
        <v>0.448275862068966</v>
      </c>
      <c r="F43" s="48" t="n">
        <f aca="false">IF($A$1="Leitfähigkeit",$A43/($E$1*F$4)+$E$2,$E$1*($A43/F$4)+$E$2)</f>
        <v>0.268965517241379</v>
      </c>
      <c r="G43" s="48" t="n">
        <f aca="false">IF($A$1="Leitfähigkeit",$A43/($E$1*G$4)+$E$2,$E$1*($A43/G$4)+$E$2)</f>
        <v>0.168103448275862</v>
      </c>
      <c r="H43" s="48" t="n">
        <f aca="false">IF($A$1="Leitfähigkeit",$A43/($E$1*H$4)+$E$2,$E$1*($A43/H$4)+$E$2)</f>
        <v>0.112068965517241</v>
      </c>
      <c r="I43" s="48" t="n">
        <f aca="false">IF($A$1="Leitfähigkeit",$A43/($E$1*I$4)+$E$2,$E$1*($A43/I$4)+$E$2)</f>
        <v>0.0672413793103448</v>
      </c>
      <c r="J43" s="48" t="n">
        <f aca="false">IF($A$1="Leitfähigkeit",$A43/($E$1*J$4)+$E$2,$E$1*($A43/J$4)+$E$2)</f>
        <v>0.0420258620689655</v>
      </c>
      <c r="K43" s="48" t="n">
        <f aca="false">IF($A$1="Leitfähigkeit",$A43/($E$1*K$4)+$E$2,$E$1*($A43/K$4)+$E$2)</f>
        <v>0.0268965517241379</v>
      </c>
    </row>
    <row r="44" customFormat="false" ht="19.85" hidden="false" customHeight="true" outlineLevel="0" collapsed="false">
      <c r="A44" s="50" t="n">
        <v>40</v>
      </c>
      <c r="B44" s="51" t="n">
        <f aca="false">IF($A$1="Leitfähigkeit",$A44/($E$1*B$4)+$E$2,$E$1*($A44/B$4)+$E$2)</f>
        <v>1.37931034482759</v>
      </c>
      <c r="C44" s="51" t="n">
        <f aca="false">IF($A$1="Leitfähigkeit",$A44/($E$1*C$4)+$E$2,$E$1*($A44/C$4)+$E$2)</f>
        <v>0.919540229885057</v>
      </c>
      <c r="D44" s="51" t="n">
        <f aca="false">IF($A$1="Leitfähigkeit",$A44/($E$1*D$4)+$E$2,$E$1*($A44/D$4)+$E$2)</f>
        <v>0.689655172413793</v>
      </c>
      <c r="E44" s="51" t="n">
        <f aca="false">IF($A$1="Leitfähigkeit",$A44/($E$1*E$4)+$E$2,$E$1*($A44/E$4)+$E$2)</f>
        <v>0.459770114942529</v>
      </c>
      <c r="F44" s="51" t="n">
        <f aca="false">IF($A$1="Leitfähigkeit",$A44/($E$1*F$4)+$E$2,$E$1*($A44/F$4)+$E$2)</f>
        <v>0.275862068965517</v>
      </c>
      <c r="G44" s="51" t="n">
        <f aca="false">IF($A$1="Leitfähigkeit",$A44/($E$1*G$4)+$E$2,$E$1*($A44/G$4)+$E$2)</f>
        <v>0.172413793103448</v>
      </c>
      <c r="H44" s="51" t="n">
        <f aca="false">IF($A$1="Leitfähigkeit",$A44/($E$1*H$4)+$E$2,$E$1*($A44/H$4)+$E$2)</f>
        <v>0.114942528735632</v>
      </c>
      <c r="I44" s="51" t="n">
        <f aca="false">IF($A$1="Leitfähigkeit",$A44/($E$1*I$4)+$E$2,$E$1*($A44/I$4)+$E$2)</f>
        <v>0.0689655172413793</v>
      </c>
      <c r="J44" s="51" t="n">
        <f aca="false">IF($A$1="Leitfähigkeit",$A44/($E$1*J$4)+$E$2,$E$1*($A44/J$4)+$E$2)</f>
        <v>0.0431034482758621</v>
      </c>
      <c r="K44" s="51" t="n">
        <f aca="false">IF($A$1="Leitfähigkeit",$A44/($E$1*K$4)+$E$2,$E$1*($A44/K$4)+$E$2)</f>
        <v>0.0275862068965517</v>
      </c>
    </row>
    <row r="45" customFormat="false" ht="19.85" hidden="false" customHeight="true" outlineLevel="0" collapsed="false">
      <c r="A45" s="47" t="n">
        <v>41</v>
      </c>
      <c r="B45" s="48" t="n">
        <f aca="false">IF($A$1="Leitfähigkeit",$A45/($E$1*B$4)+$E$2,$E$1*($A45/B$4)+$E$2)</f>
        <v>1.41379310344828</v>
      </c>
      <c r="C45" s="48" t="n">
        <f aca="false">IF($A$1="Leitfähigkeit",$A45/($E$1*C$4)+$E$2,$E$1*($A45/C$4)+$E$2)</f>
        <v>0.942528735632184</v>
      </c>
      <c r="D45" s="48" t="n">
        <f aca="false">IF($A$1="Leitfähigkeit",$A45/($E$1*D$4)+$E$2,$E$1*($A45/D$4)+$E$2)</f>
        <v>0.706896551724138</v>
      </c>
      <c r="E45" s="48" t="n">
        <f aca="false">IF($A$1="Leitfähigkeit",$A45/($E$1*E$4)+$E$2,$E$1*($A45/E$4)+$E$2)</f>
        <v>0.471264367816092</v>
      </c>
      <c r="F45" s="48" t="n">
        <f aca="false">IF($A$1="Leitfähigkeit",$A45/($E$1*F$4)+$E$2,$E$1*($A45/F$4)+$E$2)</f>
        <v>0.282758620689655</v>
      </c>
      <c r="G45" s="48" t="n">
        <f aca="false">IF($A$1="Leitfähigkeit",$A45/($E$1*G$4)+$E$2,$E$1*($A45/G$4)+$E$2)</f>
        <v>0.176724137931034</v>
      </c>
      <c r="H45" s="48" t="n">
        <f aca="false">IF($A$1="Leitfähigkeit",$A45/($E$1*H$4)+$E$2,$E$1*($A45/H$4)+$E$2)</f>
        <v>0.117816091954023</v>
      </c>
      <c r="I45" s="48" t="n">
        <f aca="false">IF($A$1="Leitfähigkeit",$A45/($E$1*I$4)+$E$2,$E$1*($A45/I$4)+$E$2)</f>
        <v>0.0706896551724138</v>
      </c>
      <c r="J45" s="48" t="n">
        <f aca="false">IF($A$1="Leitfähigkeit",$A45/($E$1*J$4)+$E$2,$E$1*($A45/J$4)+$E$2)</f>
        <v>0.0441810344827586</v>
      </c>
      <c r="K45" s="48" t="n">
        <f aca="false">IF($A$1="Leitfähigkeit",$A45/($E$1*K$4)+$E$2,$E$1*($A45/K$4)+$E$2)</f>
        <v>0.0282758620689655</v>
      </c>
    </row>
    <row r="46" customFormat="false" ht="19.85" hidden="false" customHeight="true" outlineLevel="0" collapsed="false">
      <c r="A46" s="50" t="n">
        <v>42</v>
      </c>
      <c r="B46" s="51" t="n">
        <f aca="false">IF($A$1="Leitfähigkeit",$A46/($E$1*B$4)+$E$2,$E$1*($A46/B$4)+$E$2)</f>
        <v>1.44827586206897</v>
      </c>
      <c r="C46" s="51" t="n">
        <f aca="false">IF($A$1="Leitfähigkeit",$A46/($E$1*C$4)+$E$2,$E$1*($A46/C$4)+$E$2)</f>
        <v>0.96551724137931</v>
      </c>
      <c r="D46" s="51" t="n">
        <f aca="false">IF($A$1="Leitfähigkeit",$A46/($E$1*D$4)+$E$2,$E$1*($A46/D$4)+$E$2)</f>
        <v>0.724137931034483</v>
      </c>
      <c r="E46" s="51" t="n">
        <f aca="false">IF($A$1="Leitfähigkeit",$A46/($E$1*E$4)+$E$2,$E$1*($A46/E$4)+$E$2)</f>
        <v>0.482758620689655</v>
      </c>
      <c r="F46" s="51" t="n">
        <f aca="false">IF($A$1="Leitfähigkeit",$A46/($E$1*F$4)+$E$2,$E$1*($A46/F$4)+$E$2)</f>
        <v>0.289655172413793</v>
      </c>
      <c r="G46" s="51" t="n">
        <f aca="false">IF($A$1="Leitfähigkeit",$A46/($E$1*G$4)+$E$2,$E$1*($A46/G$4)+$E$2)</f>
        <v>0.181034482758621</v>
      </c>
      <c r="H46" s="51" t="n">
        <f aca="false">IF($A$1="Leitfähigkeit",$A46/($E$1*H$4)+$E$2,$E$1*($A46/H$4)+$E$2)</f>
        <v>0.120689655172414</v>
      </c>
      <c r="I46" s="51" t="n">
        <f aca="false">IF($A$1="Leitfähigkeit",$A46/($E$1*I$4)+$E$2,$E$1*($A46/I$4)+$E$2)</f>
        <v>0.0724137931034483</v>
      </c>
      <c r="J46" s="51" t="n">
        <f aca="false">IF($A$1="Leitfähigkeit",$A46/($E$1*J$4)+$E$2,$E$1*($A46/J$4)+$E$2)</f>
        <v>0.0452586206896552</v>
      </c>
      <c r="K46" s="51" t="n">
        <f aca="false">IF($A$1="Leitfähigkeit",$A46/($E$1*K$4)+$E$2,$E$1*($A46/K$4)+$E$2)</f>
        <v>0.0289655172413793</v>
      </c>
    </row>
    <row r="47" customFormat="false" ht="19.85" hidden="false" customHeight="true" outlineLevel="0" collapsed="false">
      <c r="A47" s="47" t="n">
        <v>43</v>
      </c>
      <c r="B47" s="48" t="n">
        <f aca="false">IF($A$1="Leitfähigkeit",$A47/($E$1*B$4)+$E$2,$E$1*($A47/B$4)+$E$2)</f>
        <v>1.48275862068966</v>
      </c>
      <c r="C47" s="48" t="n">
        <f aca="false">IF($A$1="Leitfähigkeit",$A47/($E$1*C$4)+$E$2,$E$1*($A47/C$4)+$E$2)</f>
        <v>0.988505747126437</v>
      </c>
      <c r="D47" s="48" t="n">
        <f aca="false">IF($A$1="Leitfähigkeit",$A47/($E$1*D$4)+$E$2,$E$1*($A47/D$4)+$E$2)</f>
        <v>0.741379310344828</v>
      </c>
      <c r="E47" s="48" t="n">
        <f aca="false">IF($A$1="Leitfähigkeit",$A47/($E$1*E$4)+$E$2,$E$1*($A47/E$4)+$E$2)</f>
        <v>0.494252873563218</v>
      </c>
      <c r="F47" s="48" t="n">
        <f aca="false">IF($A$1="Leitfähigkeit",$A47/($E$1*F$4)+$E$2,$E$1*($A47/F$4)+$E$2)</f>
        <v>0.296551724137931</v>
      </c>
      <c r="G47" s="48" t="n">
        <f aca="false">IF($A$1="Leitfähigkeit",$A47/($E$1*G$4)+$E$2,$E$1*($A47/G$4)+$E$2)</f>
        <v>0.185344827586207</v>
      </c>
      <c r="H47" s="48" t="n">
        <f aca="false">IF($A$1="Leitfähigkeit",$A47/($E$1*H$4)+$E$2,$E$1*($A47/H$4)+$E$2)</f>
        <v>0.123563218390805</v>
      </c>
      <c r="I47" s="48" t="n">
        <f aca="false">IF($A$1="Leitfähigkeit",$A47/($E$1*I$4)+$E$2,$E$1*($A47/I$4)+$E$2)</f>
        <v>0.0741379310344828</v>
      </c>
      <c r="J47" s="48" t="n">
        <f aca="false">IF($A$1="Leitfähigkeit",$A47/($E$1*J$4)+$E$2,$E$1*($A47/J$4)+$E$2)</f>
        <v>0.0463362068965517</v>
      </c>
      <c r="K47" s="48" t="n">
        <f aca="false">IF($A$1="Leitfähigkeit",$A47/($E$1*K$4)+$E$2,$E$1*($A47/K$4)+$E$2)</f>
        <v>0.0296551724137931</v>
      </c>
    </row>
    <row r="48" customFormat="false" ht="19.85" hidden="false" customHeight="true" outlineLevel="0" collapsed="false">
      <c r="A48" s="50" t="n">
        <v>44</v>
      </c>
      <c r="B48" s="51" t="n">
        <f aca="false">IF($A$1="Leitfähigkeit",$A48/($E$1*B$4)+$E$2,$E$1*($A48/B$4)+$E$2)</f>
        <v>1.51724137931034</v>
      </c>
      <c r="C48" s="51" t="n">
        <f aca="false">IF($A$1="Leitfähigkeit",$A48/($E$1*C$4)+$E$2,$E$1*($A48/C$4)+$E$2)</f>
        <v>1.01149425287356</v>
      </c>
      <c r="D48" s="51" t="n">
        <f aca="false">IF($A$1="Leitfähigkeit",$A48/($E$1*D$4)+$E$2,$E$1*($A48/D$4)+$E$2)</f>
        <v>0.758620689655172</v>
      </c>
      <c r="E48" s="51" t="n">
        <f aca="false">IF($A$1="Leitfähigkeit",$A48/($E$1*E$4)+$E$2,$E$1*($A48/E$4)+$E$2)</f>
        <v>0.505747126436782</v>
      </c>
      <c r="F48" s="51" t="n">
        <f aca="false">IF($A$1="Leitfähigkeit",$A48/($E$1*F$4)+$E$2,$E$1*($A48/F$4)+$E$2)</f>
        <v>0.303448275862069</v>
      </c>
      <c r="G48" s="51" t="n">
        <f aca="false">IF($A$1="Leitfähigkeit",$A48/($E$1*G$4)+$E$2,$E$1*($A48/G$4)+$E$2)</f>
        <v>0.189655172413793</v>
      </c>
      <c r="H48" s="51" t="n">
        <f aca="false">IF($A$1="Leitfähigkeit",$A48/($E$1*H$4)+$E$2,$E$1*($A48/H$4)+$E$2)</f>
        <v>0.126436781609195</v>
      </c>
      <c r="I48" s="51" t="n">
        <f aca="false">IF($A$1="Leitfähigkeit",$A48/($E$1*I$4)+$E$2,$E$1*($A48/I$4)+$E$2)</f>
        <v>0.0758620689655172</v>
      </c>
      <c r="J48" s="51" t="n">
        <f aca="false">IF($A$1="Leitfähigkeit",$A48/($E$1*J$4)+$E$2,$E$1*($A48/J$4)+$E$2)</f>
        <v>0.0474137931034483</v>
      </c>
      <c r="K48" s="51" t="n">
        <f aca="false">IF($A$1="Leitfähigkeit",$A48/($E$1*K$4)+$E$2,$E$1*($A48/K$4)+$E$2)</f>
        <v>0.0303448275862069</v>
      </c>
    </row>
    <row r="49" customFormat="false" ht="19.85" hidden="false" customHeight="true" outlineLevel="0" collapsed="false">
      <c r="A49" s="47" t="n">
        <v>45</v>
      </c>
      <c r="B49" s="48" t="n">
        <f aca="false">IF($A$1="Leitfähigkeit",$A49/($E$1*B$4)+$E$2,$E$1*($A49/B$4)+$E$2)</f>
        <v>1.55172413793103</v>
      </c>
      <c r="C49" s="48" t="n">
        <f aca="false">IF($A$1="Leitfähigkeit",$A49/($E$1*C$4)+$E$2,$E$1*($A49/C$4)+$E$2)</f>
        <v>1.03448275862069</v>
      </c>
      <c r="D49" s="48" t="n">
        <f aca="false">IF($A$1="Leitfähigkeit",$A49/($E$1*D$4)+$E$2,$E$1*($A49/D$4)+$E$2)</f>
        <v>0.775862068965517</v>
      </c>
      <c r="E49" s="48" t="n">
        <f aca="false">IF($A$1="Leitfähigkeit",$A49/($E$1*E$4)+$E$2,$E$1*($A49/E$4)+$E$2)</f>
        <v>0.517241379310345</v>
      </c>
      <c r="F49" s="48" t="n">
        <f aca="false">IF($A$1="Leitfähigkeit",$A49/($E$1*F$4)+$E$2,$E$1*($A49/F$4)+$E$2)</f>
        <v>0.310344827586207</v>
      </c>
      <c r="G49" s="48" t="n">
        <f aca="false">IF($A$1="Leitfähigkeit",$A49/($E$1*G$4)+$E$2,$E$1*($A49/G$4)+$E$2)</f>
        <v>0.193965517241379</v>
      </c>
      <c r="H49" s="48" t="n">
        <f aca="false">IF($A$1="Leitfähigkeit",$A49/($E$1*H$4)+$E$2,$E$1*($A49/H$4)+$E$2)</f>
        <v>0.129310344827586</v>
      </c>
      <c r="I49" s="48" t="n">
        <f aca="false">IF($A$1="Leitfähigkeit",$A49/($E$1*I$4)+$E$2,$E$1*($A49/I$4)+$E$2)</f>
        <v>0.0775862068965517</v>
      </c>
      <c r="J49" s="48" t="n">
        <f aca="false">IF($A$1="Leitfähigkeit",$A49/($E$1*J$4)+$E$2,$E$1*($A49/J$4)+$E$2)</f>
        <v>0.0484913793103448</v>
      </c>
      <c r="K49" s="48" t="n">
        <f aca="false">IF($A$1="Leitfähigkeit",$A49/($E$1*K$4)+$E$2,$E$1*($A49/K$4)+$E$2)</f>
        <v>0.0310344827586207</v>
      </c>
    </row>
    <row r="50" customFormat="false" ht="19.85" hidden="false" customHeight="true" outlineLevel="0" collapsed="false">
      <c r="A50" s="50" t="n">
        <v>46</v>
      </c>
      <c r="B50" s="51" t="n">
        <f aca="false">IF($A$1="Leitfähigkeit",$A50/($E$1*B$4)+$E$2,$E$1*($A50/B$4)+$E$2)</f>
        <v>1.58620689655172</v>
      </c>
      <c r="C50" s="51" t="n">
        <f aca="false">IF($A$1="Leitfähigkeit",$A50/($E$1*C$4)+$E$2,$E$1*($A50/C$4)+$E$2)</f>
        <v>1.05747126436782</v>
      </c>
      <c r="D50" s="51" t="n">
        <f aca="false">IF($A$1="Leitfähigkeit",$A50/($E$1*D$4)+$E$2,$E$1*($A50/D$4)+$E$2)</f>
        <v>0.793103448275862</v>
      </c>
      <c r="E50" s="51" t="n">
        <f aca="false">IF($A$1="Leitfähigkeit",$A50/($E$1*E$4)+$E$2,$E$1*($A50/E$4)+$E$2)</f>
        <v>0.528735632183908</v>
      </c>
      <c r="F50" s="51" t="n">
        <f aca="false">IF($A$1="Leitfähigkeit",$A50/($E$1*F$4)+$E$2,$E$1*($A50/F$4)+$E$2)</f>
        <v>0.317241379310345</v>
      </c>
      <c r="G50" s="51" t="n">
        <f aca="false">IF($A$1="Leitfähigkeit",$A50/($E$1*G$4)+$E$2,$E$1*($A50/G$4)+$E$2)</f>
        <v>0.198275862068966</v>
      </c>
      <c r="H50" s="51" t="n">
        <f aca="false">IF($A$1="Leitfähigkeit",$A50/($E$1*H$4)+$E$2,$E$1*($A50/H$4)+$E$2)</f>
        <v>0.132183908045977</v>
      </c>
      <c r="I50" s="51" t="n">
        <f aca="false">IF($A$1="Leitfähigkeit",$A50/($E$1*I$4)+$E$2,$E$1*($A50/I$4)+$E$2)</f>
        <v>0.0793103448275862</v>
      </c>
      <c r="J50" s="51" t="n">
        <f aca="false">IF($A$1="Leitfähigkeit",$A50/($E$1*J$4)+$E$2,$E$1*($A50/J$4)+$E$2)</f>
        <v>0.0495689655172414</v>
      </c>
      <c r="K50" s="51" t="n">
        <f aca="false">IF($A$1="Leitfähigkeit",$A50/($E$1*K$4)+$E$2,$E$1*($A50/K$4)+$E$2)</f>
        <v>0.0317241379310345</v>
      </c>
    </row>
    <row r="51" customFormat="false" ht="19.85" hidden="false" customHeight="true" outlineLevel="0" collapsed="false">
      <c r="A51" s="47" t="n">
        <v>47</v>
      </c>
      <c r="B51" s="48" t="n">
        <f aca="false">IF($A$1="Leitfähigkeit",$A51/($E$1*B$4)+$E$2,$E$1*($A51/B$4)+$E$2)</f>
        <v>1.62068965517241</v>
      </c>
      <c r="C51" s="48" t="n">
        <f aca="false">IF($A$1="Leitfähigkeit",$A51/($E$1*C$4)+$E$2,$E$1*($A51/C$4)+$E$2)</f>
        <v>1.08045977011494</v>
      </c>
      <c r="D51" s="48" t="n">
        <f aca="false">IF($A$1="Leitfähigkeit",$A51/($E$1*D$4)+$E$2,$E$1*($A51/D$4)+$E$2)</f>
        <v>0.810344827586207</v>
      </c>
      <c r="E51" s="48" t="n">
        <f aca="false">IF($A$1="Leitfähigkeit",$A51/($E$1*E$4)+$E$2,$E$1*($A51/E$4)+$E$2)</f>
        <v>0.540229885057471</v>
      </c>
      <c r="F51" s="48" t="n">
        <f aca="false">IF($A$1="Leitfähigkeit",$A51/($E$1*F$4)+$E$2,$E$1*($A51/F$4)+$E$2)</f>
        <v>0.324137931034483</v>
      </c>
      <c r="G51" s="48" t="n">
        <f aca="false">IF($A$1="Leitfähigkeit",$A51/($E$1*G$4)+$E$2,$E$1*($A51/G$4)+$E$2)</f>
        <v>0.202586206896552</v>
      </c>
      <c r="H51" s="48" t="n">
        <f aca="false">IF($A$1="Leitfähigkeit",$A51/($E$1*H$4)+$E$2,$E$1*($A51/H$4)+$E$2)</f>
        <v>0.135057471264368</v>
      </c>
      <c r="I51" s="48" t="n">
        <f aca="false">IF($A$1="Leitfähigkeit",$A51/($E$1*I$4)+$E$2,$E$1*($A51/I$4)+$E$2)</f>
        <v>0.0810344827586207</v>
      </c>
      <c r="J51" s="48" t="n">
        <f aca="false">IF($A$1="Leitfähigkeit",$A51/($E$1*J$4)+$E$2,$E$1*($A51/J$4)+$E$2)</f>
        <v>0.0506465517241379</v>
      </c>
      <c r="K51" s="48" t="n">
        <f aca="false">IF($A$1="Leitfähigkeit",$A51/($E$1*K$4)+$E$2,$E$1*($A51/K$4)+$E$2)</f>
        <v>0.0324137931034483</v>
      </c>
    </row>
    <row r="52" customFormat="false" ht="19.85" hidden="false" customHeight="true" outlineLevel="0" collapsed="false">
      <c r="A52" s="50" t="n">
        <v>48</v>
      </c>
      <c r="B52" s="51" t="n">
        <f aca="false">IF($A$1="Leitfähigkeit",$A52/($E$1*B$4)+$E$2,$E$1*($A52/B$4)+$E$2)</f>
        <v>1.6551724137931</v>
      </c>
      <c r="C52" s="51" t="n">
        <f aca="false">IF($A$1="Leitfähigkeit",$A52/($E$1*C$4)+$E$2,$E$1*($A52/C$4)+$E$2)</f>
        <v>1.10344827586207</v>
      </c>
      <c r="D52" s="51" t="n">
        <f aca="false">IF($A$1="Leitfähigkeit",$A52/($E$1*D$4)+$E$2,$E$1*($A52/D$4)+$E$2)</f>
        <v>0.827586206896552</v>
      </c>
      <c r="E52" s="51" t="n">
        <f aca="false">IF($A$1="Leitfähigkeit",$A52/($E$1*E$4)+$E$2,$E$1*($A52/E$4)+$E$2)</f>
        <v>0.551724137931034</v>
      </c>
      <c r="F52" s="51" t="n">
        <f aca="false">IF($A$1="Leitfähigkeit",$A52/($E$1*F$4)+$E$2,$E$1*($A52/F$4)+$E$2)</f>
        <v>0.331034482758621</v>
      </c>
      <c r="G52" s="51" t="n">
        <f aca="false">IF($A$1="Leitfähigkeit",$A52/($E$1*G$4)+$E$2,$E$1*($A52/G$4)+$E$2)</f>
        <v>0.206896551724138</v>
      </c>
      <c r="H52" s="51" t="n">
        <f aca="false">IF($A$1="Leitfähigkeit",$A52/($E$1*H$4)+$E$2,$E$1*($A52/H$4)+$E$2)</f>
        <v>0.137931034482759</v>
      </c>
      <c r="I52" s="51" t="n">
        <f aca="false">IF($A$1="Leitfähigkeit",$A52/($E$1*I$4)+$E$2,$E$1*($A52/I$4)+$E$2)</f>
        <v>0.0827586206896552</v>
      </c>
      <c r="J52" s="51" t="n">
        <f aca="false">IF($A$1="Leitfähigkeit",$A52/($E$1*J$4)+$E$2,$E$1*($A52/J$4)+$E$2)</f>
        <v>0.0517241379310345</v>
      </c>
      <c r="K52" s="51" t="n">
        <f aca="false">IF($A$1="Leitfähigkeit",$A52/($E$1*K$4)+$E$2,$E$1*($A52/K$4)+$E$2)</f>
        <v>0.0331034482758621</v>
      </c>
    </row>
    <row r="53" customFormat="false" ht="19.85" hidden="false" customHeight="true" outlineLevel="0" collapsed="false">
      <c r="A53" s="47" t="n">
        <v>49</v>
      </c>
      <c r="B53" s="48" t="n">
        <f aca="false">IF($A$1="Leitfähigkeit",$A53/($E$1*B$4)+$E$2,$E$1*($A53/B$4)+$E$2)</f>
        <v>1.68965517241379</v>
      </c>
      <c r="C53" s="48" t="n">
        <f aca="false">IF($A$1="Leitfähigkeit",$A53/($E$1*C$4)+$E$2,$E$1*($A53/C$4)+$E$2)</f>
        <v>1.1264367816092</v>
      </c>
      <c r="D53" s="48" t="n">
        <f aca="false">IF($A$1="Leitfähigkeit",$A53/($E$1*D$4)+$E$2,$E$1*($A53/D$4)+$E$2)</f>
        <v>0.844827586206896</v>
      </c>
      <c r="E53" s="48" t="n">
        <f aca="false">IF($A$1="Leitfähigkeit",$A53/($E$1*E$4)+$E$2,$E$1*($A53/E$4)+$E$2)</f>
        <v>0.563218390804598</v>
      </c>
      <c r="F53" s="48" t="n">
        <f aca="false">IF($A$1="Leitfähigkeit",$A53/($E$1*F$4)+$E$2,$E$1*($A53/F$4)+$E$2)</f>
        <v>0.337931034482759</v>
      </c>
      <c r="G53" s="48" t="n">
        <f aca="false">IF($A$1="Leitfähigkeit",$A53/($E$1*G$4)+$E$2,$E$1*($A53/G$4)+$E$2)</f>
        <v>0.211206896551724</v>
      </c>
      <c r="H53" s="48" t="n">
        <f aca="false">IF($A$1="Leitfähigkeit",$A53/($E$1*H$4)+$E$2,$E$1*($A53/H$4)+$E$2)</f>
        <v>0.140804597701149</v>
      </c>
      <c r="I53" s="48" t="n">
        <f aca="false">IF($A$1="Leitfähigkeit",$A53/($E$1*I$4)+$E$2,$E$1*($A53/I$4)+$E$2)</f>
        <v>0.0844827586206897</v>
      </c>
      <c r="J53" s="48" t="n">
        <f aca="false">IF($A$1="Leitfähigkeit",$A53/($E$1*J$4)+$E$2,$E$1*($A53/J$4)+$E$2)</f>
        <v>0.052801724137931</v>
      </c>
      <c r="K53" s="48" t="n">
        <f aca="false">IF($A$1="Leitfähigkeit",$A53/($E$1*K$4)+$E$2,$E$1*($A53/K$4)+$E$2)</f>
        <v>0.0337931034482759</v>
      </c>
    </row>
    <row r="54" customFormat="false" ht="19.85" hidden="false" customHeight="true" outlineLevel="0" collapsed="false">
      <c r="A54" s="50" t="n">
        <v>50</v>
      </c>
      <c r="B54" s="51" t="n">
        <f aca="false">IF($A$1="Leitfähigkeit",$A54/($E$1*B$4)+$E$2,$E$1*($A54/B$4)+$E$2)</f>
        <v>1.72413793103448</v>
      </c>
      <c r="C54" s="51" t="n">
        <f aca="false">IF($A$1="Leitfähigkeit",$A54/($E$1*C$4)+$E$2,$E$1*($A54/C$4)+$E$2)</f>
        <v>1.14942528735632</v>
      </c>
      <c r="D54" s="51" t="n">
        <f aca="false">IF($A$1="Leitfähigkeit",$A54/($E$1*D$4)+$E$2,$E$1*($A54/D$4)+$E$2)</f>
        <v>0.862068965517241</v>
      </c>
      <c r="E54" s="51" t="n">
        <f aca="false">IF($A$1="Leitfähigkeit",$A54/($E$1*E$4)+$E$2,$E$1*($A54/E$4)+$E$2)</f>
        <v>0.574712643678161</v>
      </c>
      <c r="F54" s="51" t="n">
        <f aca="false">IF($A$1="Leitfähigkeit",$A54/($E$1*F$4)+$E$2,$E$1*($A54/F$4)+$E$2)</f>
        <v>0.344827586206897</v>
      </c>
      <c r="G54" s="51" t="n">
        <f aca="false">IF($A$1="Leitfähigkeit",$A54/($E$1*G$4)+$E$2,$E$1*($A54/G$4)+$E$2)</f>
        <v>0.21551724137931</v>
      </c>
      <c r="H54" s="51" t="n">
        <f aca="false">IF($A$1="Leitfähigkeit",$A54/($E$1*H$4)+$E$2,$E$1*($A54/H$4)+$E$2)</f>
        <v>0.14367816091954</v>
      </c>
      <c r="I54" s="51" t="n">
        <f aca="false">IF($A$1="Leitfähigkeit",$A54/($E$1*I$4)+$E$2,$E$1*($A54/I$4)+$E$2)</f>
        <v>0.0862068965517241</v>
      </c>
      <c r="J54" s="51" t="n">
        <f aca="false">IF($A$1="Leitfähigkeit",$A54/($E$1*J$4)+$E$2,$E$1*($A54/J$4)+$E$2)</f>
        <v>0.0538793103448276</v>
      </c>
      <c r="K54" s="51" t="n">
        <f aca="false">IF($A$1="Leitfähigkeit",$A54/($E$1*K$4)+$E$2,$E$1*($A54/K$4)+$E$2)</f>
        <v>0.0344827586206897</v>
      </c>
    </row>
    <row r="55" customFormat="false" ht="19.85" hidden="false" customHeight="true" outlineLevel="0" collapsed="false">
      <c r="A55" s="47" t="n">
        <v>51</v>
      </c>
      <c r="B55" s="48" t="n">
        <f aca="false">IF($A$1="Leitfähigkeit",$A55/($E$1*B$4)+$E$2,$E$1*($A55/B$4)+$E$2)</f>
        <v>1.75862068965517</v>
      </c>
      <c r="C55" s="48" t="n">
        <f aca="false">IF($A$1="Leitfähigkeit",$A55/($E$1*C$4)+$E$2,$E$1*($A55/C$4)+$E$2)</f>
        <v>1.17241379310345</v>
      </c>
      <c r="D55" s="48" t="n">
        <f aca="false">IF($A$1="Leitfähigkeit",$A55/($E$1*D$4)+$E$2,$E$1*($A55/D$4)+$E$2)</f>
        <v>0.879310344827586</v>
      </c>
      <c r="E55" s="48" t="n">
        <f aca="false">IF($A$1="Leitfähigkeit",$A55/($E$1*E$4)+$E$2,$E$1*($A55/E$4)+$E$2)</f>
        <v>0.586206896551724</v>
      </c>
      <c r="F55" s="48" t="n">
        <f aca="false">IF($A$1="Leitfähigkeit",$A55/($E$1*F$4)+$E$2,$E$1*($A55/F$4)+$E$2)</f>
        <v>0.351724137931034</v>
      </c>
      <c r="G55" s="48" t="n">
        <f aca="false">IF($A$1="Leitfähigkeit",$A55/($E$1*G$4)+$E$2,$E$1*($A55/G$4)+$E$2)</f>
        <v>0.219827586206897</v>
      </c>
      <c r="H55" s="48" t="n">
        <f aca="false">IF($A$1="Leitfähigkeit",$A55/($E$1*H$4)+$E$2,$E$1*($A55/H$4)+$E$2)</f>
        <v>0.146551724137931</v>
      </c>
      <c r="I55" s="48" t="n">
        <f aca="false">IF($A$1="Leitfähigkeit",$A55/($E$1*I$4)+$E$2,$E$1*($A55/I$4)+$E$2)</f>
        <v>0.0879310344827586</v>
      </c>
      <c r="J55" s="48" t="n">
        <f aca="false">IF($A$1="Leitfähigkeit",$A55/($E$1*J$4)+$E$2,$E$1*($A55/J$4)+$E$2)</f>
        <v>0.0549568965517241</v>
      </c>
      <c r="K55" s="48" t="n">
        <f aca="false">IF($A$1="Leitfähigkeit",$A55/($E$1*K$4)+$E$2,$E$1*($A55/K$4)+$E$2)</f>
        <v>0.0351724137931035</v>
      </c>
    </row>
    <row r="56" customFormat="false" ht="19.85" hidden="false" customHeight="true" outlineLevel="0" collapsed="false">
      <c r="A56" s="50" t="n">
        <v>52</v>
      </c>
      <c r="B56" s="51" t="n">
        <f aca="false">IF($A$1="Leitfähigkeit",$A56/($E$1*B$4)+$E$2,$E$1*($A56/B$4)+$E$2)</f>
        <v>1.79310344827586</v>
      </c>
      <c r="C56" s="51" t="n">
        <f aca="false">IF($A$1="Leitfähigkeit",$A56/($E$1*C$4)+$E$2,$E$1*($A56/C$4)+$E$2)</f>
        <v>1.19540229885057</v>
      </c>
      <c r="D56" s="51" t="n">
        <f aca="false">IF($A$1="Leitfähigkeit",$A56/($E$1*D$4)+$E$2,$E$1*($A56/D$4)+$E$2)</f>
        <v>0.896551724137931</v>
      </c>
      <c r="E56" s="51" t="n">
        <f aca="false">IF($A$1="Leitfähigkeit",$A56/($E$1*E$4)+$E$2,$E$1*($A56/E$4)+$E$2)</f>
        <v>0.597701149425287</v>
      </c>
      <c r="F56" s="51" t="n">
        <f aca="false">IF($A$1="Leitfähigkeit",$A56/($E$1*F$4)+$E$2,$E$1*($A56/F$4)+$E$2)</f>
        <v>0.358620689655172</v>
      </c>
      <c r="G56" s="51" t="n">
        <f aca="false">IF($A$1="Leitfähigkeit",$A56/($E$1*G$4)+$E$2,$E$1*($A56/G$4)+$E$2)</f>
        <v>0.224137931034483</v>
      </c>
      <c r="H56" s="51" t="n">
        <f aca="false">IF($A$1="Leitfähigkeit",$A56/($E$1*H$4)+$E$2,$E$1*($A56/H$4)+$E$2)</f>
        <v>0.149425287356322</v>
      </c>
      <c r="I56" s="51" t="n">
        <f aca="false">IF($A$1="Leitfähigkeit",$A56/($E$1*I$4)+$E$2,$E$1*($A56/I$4)+$E$2)</f>
        <v>0.0896551724137931</v>
      </c>
      <c r="J56" s="51" t="n">
        <f aca="false">IF($A$1="Leitfähigkeit",$A56/($E$1*J$4)+$E$2,$E$1*($A56/J$4)+$E$2)</f>
        <v>0.0560344827586207</v>
      </c>
      <c r="K56" s="51" t="n">
        <f aca="false">IF($A$1="Leitfähigkeit",$A56/($E$1*K$4)+$E$2,$E$1*($A56/K$4)+$E$2)</f>
        <v>0.0358620689655172</v>
      </c>
    </row>
    <row r="57" customFormat="false" ht="19.85" hidden="false" customHeight="true" outlineLevel="0" collapsed="false">
      <c r="A57" s="47" t="n">
        <v>53</v>
      </c>
      <c r="B57" s="48" t="n">
        <f aca="false">IF($A$1="Leitfähigkeit",$A57/($E$1*B$4)+$E$2,$E$1*($A57/B$4)+$E$2)</f>
        <v>1.82758620689655</v>
      </c>
      <c r="C57" s="48" t="n">
        <f aca="false">IF($A$1="Leitfähigkeit",$A57/($E$1*C$4)+$E$2,$E$1*($A57/C$4)+$E$2)</f>
        <v>1.2183908045977</v>
      </c>
      <c r="D57" s="48" t="n">
        <f aca="false">IF($A$1="Leitfähigkeit",$A57/($E$1*D$4)+$E$2,$E$1*($A57/D$4)+$E$2)</f>
        <v>0.913793103448276</v>
      </c>
      <c r="E57" s="48" t="n">
        <f aca="false">IF($A$1="Leitfähigkeit",$A57/($E$1*E$4)+$E$2,$E$1*($A57/E$4)+$E$2)</f>
        <v>0.609195402298851</v>
      </c>
      <c r="F57" s="48" t="n">
        <f aca="false">IF($A$1="Leitfähigkeit",$A57/($E$1*F$4)+$E$2,$E$1*($A57/F$4)+$E$2)</f>
        <v>0.36551724137931</v>
      </c>
      <c r="G57" s="48" t="n">
        <f aca="false">IF($A$1="Leitfähigkeit",$A57/($E$1*G$4)+$E$2,$E$1*($A57/G$4)+$E$2)</f>
        <v>0.228448275862069</v>
      </c>
      <c r="H57" s="48" t="n">
        <f aca="false">IF($A$1="Leitfähigkeit",$A57/($E$1*H$4)+$E$2,$E$1*($A57/H$4)+$E$2)</f>
        <v>0.152298850574713</v>
      </c>
      <c r="I57" s="48" t="n">
        <f aca="false">IF($A$1="Leitfähigkeit",$A57/($E$1*I$4)+$E$2,$E$1*($A57/I$4)+$E$2)</f>
        <v>0.0913793103448276</v>
      </c>
      <c r="J57" s="48" t="n">
        <f aca="false">IF($A$1="Leitfähigkeit",$A57/($E$1*J$4)+$E$2,$E$1*($A57/J$4)+$E$2)</f>
        <v>0.0571120689655172</v>
      </c>
      <c r="K57" s="48" t="n">
        <f aca="false">IF($A$1="Leitfähigkeit",$A57/($E$1*K$4)+$E$2,$E$1*($A57/K$4)+$E$2)</f>
        <v>0.036551724137931</v>
      </c>
    </row>
    <row r="58" customFormat="false" ht="19.85" hidden="false" customHeight="true" outlineLevel="0" collapsed="false">
      <c r="A58" s="50" t="n">
        <v>54</v>
      </c>
      <c r="B58" s="51" t="n">
        <f aca="false">IF($A$1="Leitfähigkeit",$A58/($E$1*B$4)+$E$2,$E$1*($A58/B$4)+$E$2)</f>
        <v>1.86206896551724</v>
      </c>
      <c r="C58" s="51" t="n">
        <f aca="false">IF($A$1="Leitfähigkeit",$A58/($E$1*C$4)+$E$2,$E$1*($A58/C$4)+$E$2)</f>
        <v>1.24137931034483</v>
      </c>
      <c r="D58" s="51" t="n">
        <f aca="false">IF($A$1="Leitfähigkeit",$A58/($E$1*D$4)+$E$2,$E$1*($A58/D$4)+$E$2)</f>
        <v>0.931034482758621</v>
      </c>
      <c r="E58" s="51" t="n">
        <f aca="false">IF($A$1="Leitfähigkeit",$A58/($E$1*E$4)+$E$2,$E$1*($A58/E$4)+$E$2)</f>
        <v>0.620689655172414</v>
      </c>
      <c r="F58" s="51" t="n">
        <f aca="false">IF($A$1="Leitfähigkeit",$A58/($E$1*F$4)+$E$2,$E$1*($A58/F$4)+$E$2)</f>
        <v>0.372413793103448</v>
      </c>
      <c r="G58" s="51" t="n">
        <f aca="false">IF($A$1="Leitfähigkeit",$A58/($E$1*G$4)+$E$2,$E$1*($A58/G$4)+$E$2)</f>
        <v>0.232758620689655</v>
      </c>
      <c r="H58" s="51" t="n">
        <f aca="false">IF($A$1="Leitfähigkeit",$A58/($E$1*H$4)+$E$2,$E$1*($A58/H$4)+$E$2)</f>
        <v>0.155172413793103</v>
      </c>
      <c r="I58" s="51" t="n">
        <f aca="false">IF($A$1="Leitfähigkeit",$A58/($E$1*I$4)+$E$2,$E$1*($A58/I$4)+$E$2)</f>
        <v>0.0931034482758621</v>
      </c>
      <c r="J58" s="51" t="n">
        <f aca="false">IF($A$1="Leitfähigkeit",$A58/($E$1*J$4)+$E$2,$E$1*($A58/J$4)+$E$2)</f>
        <v>0.0581896551724138</v>
      </c>
      <c r="K58" s="51" t="n">
        <f aca="false">IF($A$1="Leitfähigkeit",$A58/($E$1*K$4)+$E$2,$E$1*($A58/K$4)+$E$2)</f>
        <v>0.0372413793103448</v>
      </c>
    </row>
    <row r="59" customFormat="false" ht="19.85" hidden="false" customHeight="true" outlineLevel="0" collapsed="false">
      <c r="A59" s="47" t="n">
        <v>55</v>
      </c>
      <c r="B59" s="48" t="n">
        <f aca="false">IF($A$1="Leitfähigkeit",$A59/($E$1*B$4)+$E$2,$E$1*($A59/B$4)+$E$2)</f>
        <v>1.89655172413793</v>
      </c>
      <c r="C59" s="48" t="n">
        <f aca="false">IF($A$1="Leitfähigkeit",$A59/($E$1*C$4)+$E$2,$E$1*($A59/C$4)+$E$2)</f>
        <v>1.26436781609195</v>
      </c>
      <c r="D59" s="48" t="n">
        <f aca="false">IF($A$1="Leitfähigkeit",$A59/($E$1*D$4)+$E$2,$E$1*($A59/D$4)+$E$2)</f>
        <v>0.948275862068966</v>
      </c>
      <c r="E59" s="48" t="n">
        <f aca="false">IF($A$1="Leitfähigkeit",$A59/($E$1*E$4)+$E$2,$E$1*($A59/E$4)+$E$2)</f>
        <v>0.632183908045977</v>
      </c>
      <c r="F59" s="48" t="n">
        <f aca="false">IF($A$1="Leitfähigkeit",$A59/($E$1*F$4)+$E$2,$E$1*($A59/F$4)+$E$2)</f>
        <v>0.379310344827586</v>
      </c>
      <c r="G59" s="48" t="n">
        <f aca="false">IF($A$1="Leitfähigkeit",$A59/($E$1*G$4)+$E$2,$E$1*($A59/G$4)+$E$2)</f>
        <v>0.237068965517241</v>
      </c>
      <c r="H59" s="48" t="n">
        <f aca="false">IF($A$1="Leitfähigkeit",$A59/($E$1*H$4)+$E$2,$E$1*($A59/H$4)+$E$2)</f>
        <v>0.158045977011494</v>
      </c>
      <c r="I59" s="48" t="n">
        <f aca="false">IF($A$1="Leitfähigkeit",$A59/($E$1*I$4)+$E$2,$E$1*($A59/I$4)+$E$2)</f>
        <v>0.0948275862068966</v>
      </c>
      <c r="J59" s="48" t="n">
        <f aca="false">IF($A$1="Leitfähigkeit",$A59/($E$1*J$4)+$E$2,$E$1*($A59/J$4)+$E$2)</f>
        <v>0.0592672413793104</v>
      </c>
      <c r="K59" s="48" t="n">
        <f aca="false">IF($A$1="Leitfähigkeit",$A59/($E$1*K$4)+$E$2,$E$1*($A59/K$4)+$E$2)</f>
        <v>0.0379310344827586</v>
      </c>
    </row>
    <row r="60" customFormat="false" ht="19.85" hidden="false" customHeight="true" outlineLevel="0" collapsed="false">
      <c r="A60" s="50" t="n">
        <v>56</v>
      </c>
      <c r="B60" s="51" t="n">
        <f aca="false">IF($A$1="Leitfähigkeit",$A60/($E$1*B$4)+$E$2,$E$1*($A60/B$4)+$E$2)</f>
        <v>1.93103448275862</v>
      </c>
      <c r="C60" s="51" t="n">
        <f aca="false">IF($A$1="Leitfähigkeit",$A60/($E$1*C$4)+$E$2,$E$1*($A60/C$4)+$E$2)</f>
        <v>1.28735632183908</v>
      </c>
      <c r="D60" s="51" t="n">
        <f aca="false">IF($A$1="Leitfähigkeit",$A60/($E$1*D$4)+$E$2,$E$1*($A60/D$4)+$E$2)</f>
        <v>0.96551724137931</v>
      </c>
      <c r="E60" s="51" t="n">
        <f aca="false">IF($A$1="Leitfähigkeit",$A60/($E$1*E$4)+$E$2,$E$1*($A60/E$4)+$E$2)</f>
        <v>0.64367816091954</v>
      </c>
      <c r="F60" s="51" t="n">
        <f aca="false">IF($A$1="Leitfähigkeit",$A60/($E$1*F$4)+$E$2,$E$1*($A60/F$4)+$E$2)</f>
        <v>0.386206896551724</v>
      </c>
      <c r="G60" s="51" t="n">
        <f aca="false">IF($A$1="Leitfähigkeit",$A60/($E$1*G$4)+$E$2,$E$1*($A60/G$4)+$E$2)</f>
        <v>0.241379310344828</v>
      </c>
      <c r="H60" s="51" t="n">
        <f aca="false">IF($A$1="Leitfähigkeit",$A60/($E$1*H$4)+$E$2,$E$1*($A60/H$4)+$E$2)</f>
        <v>0.160919540229885</v>
      </c>
      <c r="I60" s="51" t="n">
        <f aca="false">IF($A$1="Leitfähigkeit",$A60/($E$1*I$4)+$E$2,$E$1*($A60/I$4)+$E$2)</f>
        <v>0.096551724137931</v>
      </c>
      <c r="J60" s="51" t="n">
        <f aca="false">IF($A$1="Leitfähigkeit",$A60/($E$1*J$4)+$E$2,$E$1*($A60/J$4)+$E$2)</f>
        <v>0.0603448275862069</v>
      </c>
      <c r="K60" s="51" t="n">
        <f aca="false">IF($A$1="Leitfähigkeit",$A60/($E$1*K$4)+$E$2,$E$1*($A60/K$4)+$E$2)</f>
        <v>0.0386206896551724</v>
      </c>
    </row>
    <row r="61" customFormat="false" ht="19.85" hidden="false" customHeight="true" outlineLevel="0" collapsed="false">
      <c r="A61" s="47" t="n">
        <v>57</v>
      </c>
      <c r="B61" s="48" t="n">
        <f aca="false">IF($A$1="Leitfähigkeit",$A61/($E$1*B$4)+$E$2,$E$1*($A61/B$4)+$E$2)</f>
        <v>1.96551724137931</v>
      </c>
      <c r="C61" s="48" t="n">
        <f aca="false">IF($A$1="Leitfähigkeit",$A61/($E$1*C$4)+$E$2,$E$1*($A61/C$4)+$E$2)</f>
        <v>1.31034482758621</v>
      </c>
      <c r="D61" s="48" t="n">
        <f aca="false">IF($A$1="Leitfähigkeit",$A61/($E$1*D$4)+$E$2,$E$1*($A61/D$4)+$E$2)</f>
        <v>0.982758620689655</v>
      </c>
      <c r="E61" s="48" t="n">
        <f aca="false">IF($A$1="Leitfähigkeit",$A61/($E$1*E$4)+$E$2,$E$1*($A61/E$4)+$E$2)</f>
        <v>0.655172413793103</v>
      </c>
      <c r="F61" s="48" t="n">
        <f aca="false">IF($A$1="Leitfähigkeit",$A61/($E$1*F$4)+$E$2,$E$1*($A61/F$4)+$E$2)</f>
        <v>0.393103448275862</v>
      </c>
      <c r="G61" s="48" t="n">
        <f aca="false">IF($A$1="Leitfähigkeit",$A61/($E$1*G$4)+$E$2,$E$1*($A61/G$4)+$E$2)</f>
        <v>0.245689655172414</v>
      </c>
      <c r="H61" s="48" t="n">
        <f aca="false">IF($A$1="Leitfähigkeit",$A61/($E$1*H$4)+$E$2,$E$1*($A61/H$4)+$E$2)</f>
        <v>0.163793103448276</v>
      </c>
      <c r="I61" s="48" t="n">
        <f aca="false">IF($A$1="Leitfähigkeit",$A61/($E$1*I$4)+$E$2,$E$1*($A61/I$4)+$E$2)</f>
        <v>0.0982758620689655</v>
      </c>
      <c r="J61" s="48" t="n">
        <f aca="false">IF($A$1="Leitfähigkeit",$A61/($E$1*J$4)+$E$2,$E$1*($A61/J$4)+$E$2)</f>
        <v>0.0614224137931034</v>
      </c>
      <c r="K61" s="48" t="n">
        <f aca="false">IF($A$1="Leitfähigkeit",$A61/($E$1*K$4)+$E$2,$E$1*($A61/K$4)+$E$2)</f>
        <v>0.0393103448275862</v>
      </c>
    </row>
    <row r="62" customFormat="false" ht="19.85" hidden="false" customHeight="true" outlineLevel="0" collapsed="false">
      <c r="A62" s="50" t="n">
        <v>58</v>
      </c>
      <c r="B62" s="51" t="n">
        <f aca="false">IF($A$1="Leitfähigkeit",$A62/($E$1*B$4)+$E$2,$E$1*($A62/B$4)+$E$2)</f>
        <v>2</v>
      </c>
      <c r="C62" s="51" t="n">
        <f aca="false">IF($A$1="Leitfähigkeit",$A62/($E$1*C$4)+$E$2,$E$1*($A62/C$4)+$E$2)</f>
        <v>1.33333333333333</v>
      </c>
      <c r="D62" s="51" t="n">
        <f aca="false">IF($A$1="Leitfähigkeit",$A62/($E$1*D$4)+$E$2,$E$1*($A62/D$4)+$E$2)</f>
        <v>1</v>
      </c>
      <c r="E62" s="51" t="n">
        <f aca="false">IF($A$1="Leitfähigkeit",$A62/($E$1*E$4)+$E$2,$E$1*($A62/E$4)+$E$2)</f>
        <v>0.666666666666667</v>
      </c>
      <c r="F62" s="51" t="n">
        <f aca="false">IF($A$1="Leitfähigkeit",$A62/($E$1*F$4)+$E$2,$E$1*($A62/F$4)+$E$2)</f>
        <v>0.4</v>
      </c>
      <c r="G62" s="51" t="n">
        <f aca="false">IF($A$1="Leitfähigkeit",$A62/($E$1*G$4)+$E$2,$E$1*($A62/G$4)+$E$2)</f>
        <v>0.25</v>
      </c>
      <c r="H62" s="51" t="n">
        <f aca="false">IF($A$1="Leitfähigkeit",$A62/($E$1*H$4)+$E$2,$E$1*($A62/H$4)+$E$2)</f>
        <v>0.166666666666667</v>
      </c>
      <c r="I62" s="51" t="n">
        <f aca="false">IF($A$1="Leitfähigkeit",$A62/($E$1*I$4)+$E$2,$E$1*($A62/I$4)+$E$2)</f>
        <v>0.1</v>
      </c>
      <c r="J62" s="51" t="n">
        <f aca="false">IF($A$1="Leitfähigkeit",$A62/($E$1*J$4)+$E$2,$E$1*($A62/J$4)+$E$2)</f>
        <v>0.0625</v>
      </c>
      <c r="K62" s="51" t="n">
        <f aca="false">IF($A$1="Leitfähigkeit",$A62/($E$1*K$4)+$E$2,$E$1*($A62/K$4)+$E$2)</f>
        <v>0.04</v>
      </c>
    </row>
    <row r="63" customFormat="false" ht="19.85" hidden="false" customHeight="true" outlineLevel="0" collapsed="false">
      <c r="A63" s="47" t="n">
        <v>59</v>
      </c>
      <c r="B63" s="48" t="n">
        <f aca="false">IF($A$1="Leitfähigkeit",$A63/($E$1*B$4)+$E$2,$E$1*($A63/B$4)+$E$2)</f>
        <v>2.03448275862069</v>
      </c>
      <c r="C63" s="48" t="n">
        <f aca="false">IF($A$1="Leitfähigkeit",$A63/($E$1*C$4)+$E$2,$E$1*($A63/C$4)+$E$2)</f>
        <v>1.35632183908046</v>
      </c>
      <c r="D63" s="48" t="n">
        <f aca="false">IF($A$1="Leitfähigkeit",$A63/($E$1*D$4)+$E$2,$E$1*($A63/D$4)+$E$2)</f>
        <v>1.01724137931034</v>
      </c>
      <c r="E63" s="48" t="n">
        <f aca="false">IF($A$1="Leitfähigkeit",$A63/($E$1*E$4)+$E$2,$E$1*($A63/E$4)+$E$2)</f>
        <v>0.67816091954023</v>
      </c>
      <c r="F63" s="48" t="n">
        <f aca="false">IF($A$1="Leitfähigkeit",$A63/($E$1*F$4)+$E$2,$E$1*($A63/F$4)+$E$2)</f>
        <v>0.406896551724138</v>
      </c>
      <c r="G63" s="48" t="n">
        <f aca="false">IF($A$1="Leitfähigkeit",$A63/($E$1*G$4)+$E$2,$E$1*($A63/G$4)+$E$2)</f>
        <v>0.254310344827586</v>
      </c>
      <c r="H63" s="48" t="n">
        <f aca="false">IF($A$1="Leitfähigkeit",$A63/($E$1*H$4)+$E$2,$E$1*($A63/H$4)+$E$2)</f>
        <v>0.169540229885057</v>
      </c>
      <c r="I63" s="48" t="n">
        <f aca="false">IF($A$1="Leitfähigkeit",$A63/($E$1*I$4)+$E$2,$E$1*($A63/I$4)+$E$2)</f>
        <v>0.101724137931034</v>
      </c>
      <c r="J63" s="48" t="n">
        <f aca="false">IF($A$1="Leitfähigkeit",$A63/($E$1*J$4)+$E$2,$E$1*($A63/J$4)+$E$2)</f>
        <v>0.0635775862068966</v>
      </c>
      <c r="K63" s="48" t="n">
        <f aca="false">IF($A$1="Leitfähigkeit",$A63/($E$1*K$4)+$E$2,$E$1*($A63/K$4)+$E$2)</f>
        <v>0.0406896551724138</v>
      </c>
    </row>
    <row r="64" customFormat="false" ht="19.85" hidden="false" customHeight="true" outlineLevel="0" collapsed="false">
      <c r="A64" s="50" t="n">
        <v>60</v>
      </c>
      <c r="B64" s="51" t="n">
        <f aca="false">IF($A$1="Leitfähigkeit",$A64/($E$1*B$4)+$E$2,$E$1*($A64/B$4)+$E$2)</f>
        <v>2.06896551724138</v>
      </c>
      <c r="C64" s="51" t="n">
        <f aca="false">IF($A$1="Leitfähigkeit",$A64/($E$1*C$4)+$E$2,$E$1*($A64/C$4)+$E$2)</f>
        <v>1.37931034482759</v>
      </c>
      <c r="D64" s="51" t="n">
        <f aca="false">IF($A$1="Leitfähigkeit",$A64/($E$1*D$4)+$E$2,$E$1*($A64/D$4)+$E$2)</f>
        <v>1.03448275862069</v>
      </c>
      <c r="E64" s="51" t="n">
        <f aca="false">IF($A$1="Leitfähigkeit",$A64/($E$1*E$4)+$E$2,$E$1*($A64/E$4)+$E$2)</f>
        <v>0.689655172413793</v>
      </c>
      <c r="F64" s="51" t="n">
        <f aca="false">IF($A$1="Leitfähigkeit",$A64/($E$1*F$4)+$E$2,$E$1*($A64/F$4)+$E$2)</f>
        <v>0.413793103448276</v>
      </c>
      <c r="G64" s="51" t="n">
        <f aca="false">IF($A$1="Leitfähigkeit",$A64/($E$1*G$4)+$E$2,$E$1*($A64/G$4)+$E$2)</f>
        <v>0.258620689655172</v>
      </c>
      <c r="H64" s="51" t="n">
        <f aca="false">IF($A$1="Leitfähigkeit",$A64/($E$1*H$4)+$E$2,$E$1*($A64/H$4)+$E$2)</f>
        <v>0.172413793103448</v>
      </c>
      <c r="I64" s="51" t="n">
        <f aca="false">IF($A$1="Leitfähigkeit",$A64/($E$1*I$4)+$E$2,$E$1*($A64/I$4)+$E$2)</f>
        <v>0.103448275862069</v>
      </c>
      <c r="J64" s="51" t="n">
        <f aca="false">IF($A$1="Leitfähigkeit",$A64/($E$1*J$4)+$E$2,$E$1*($A64/J$4)+$E$2)</f>
        <v>0.0646551724137931</v>
      </c>
      <c r="K64" s="51" t="n">
        <f aca="false">IF($A$1="Leitfähigkeit",$A64/($E$1*K$4)+$E$2,$E$1*($A64/K$4)+$E$2)</f>
        <v>0.0413793103448276</v>
      </c>
    </row>
    <row r="65" customFormat="false" ht="19.85" hidden="false" customHeight="true" outlineLevel="0" collapsed="false">
      <c r="A65" s="47" t="n">
        <v>61</v>
      </c>
      <c r="B65" s="48" t="n">
        <f aca="false">IF($A$1="Leitfähigkeit",$A65/($E$1*B$4)+$E$2,$E$1*($A65/B$4)+$E$2)</f>
        <v>2.10344827586207</v>
      </c>
      <c r="C65" s="48" t="n">
        <f aca="false">IF($A$1="Leitfähigkeit",$A65/($E$1*C$4)+$E$2,$E$1*($A65/C$4)+$E$2)</f>
        <v>1.40229885057471</v>
      </c>
      <c r="D65" s="48" t="n">
        <f aca="false">IF($A$1="Leitfähigkeit",$A65/($E$1*D$4)+$E$2,$E$1*($A65/D$4)+$E$2)</f>
        <v>1.05172413793103</v>
      </c>
      <c r="E65" s="48" t="n">
        <f aca="false">IF($A$1="Leitfähigkeit",$A65/($E$1*E$4)+$E$2,$E$1*($A65/E$4)+$E$2)</f>
        <v>0.701149425287356</v>
      </c>
      <c r="F65" s="48" t="n">
        <f aca="false">IF($A$1="Leitfähigkeit",$A65/($E$1*F$4)+$E$2,$E$1*($A65/F$4)+$E$2)</f>
        <v>0.420689655172414</v>
      </c>
      <c r="G65" s="48" t="n">
        <f aca="false">IF($A$1="Leitfähigkeit",$A65/($E$1*G$4)+$E$2,$E$1*($A65/G$4)+$E$2)</f>
        <v>0.262931034482759</v>
      </c>
      <c r="H65" s="48" t="n">
        <f aca="false">IF($A$1="Leitfähigkeit",$A65/($E$1*H$4)+$E$2,$E$1*($A65/H$4)+$E$2)</f>
        <v>0.175287356321839</v>
      </c>
      <c r="I65" s="48" t="n">
        <f aca="false">IF($A$1="Leitfähigkeit",$A65/($E$1*I$4)+$E$2,$E$1*($A65/I$4)+$E$2)</f>
        <v>0.105172413793103</v>
      </c>
      <c r="J65" s="48" t="n">
        <f aca="false">IF($A$1="Leitfähigkeit",$A65/($E$1*J$4)+$E$2,$E$1*($A65/J$4)+$E$2)</f>
        <v>0.0657327586206897</v>
      </c>
      <c r="K65" s="48" t="n">
        <f aca="false">IF($A$1="Leitfähigkeit",$A65/($E$1*K$4)+$E$2,$E$1*($A65/K$4)+$E$2)</f>
        <v>0.0420689655172414</v>
      </c>
    </row>
    <row r="66" customFormat="false" ht="19.85" hidden="false" customHeight="true" outlineLevel="0" collapsed="false">
      <c r="A66" s="50" t="n">
        <v>62</v>
      </c>
      <c r="B66" s="51" t="n">
        <f aca="false">IF($A$1="Leitfähigkeit",$A66/($E$1*B$4)+$E$2,$E$1*($A66/B$4)+$E$2)</f>
        <v>2.13793103448276</v>
      </c>
      <c r="C66" s="51" t="n">
        <f aca="false">IF($A$1="Leitfähigkeit",$A66/($E$1*C$4)+$E$2,$E$1*($A66/C$4)+$E$2)</f>
        <v>1.42528735632184</v>
      </c>
      <c r="D66" s="51" t="n">
        <f aca="false">IF($A$1="Leitfähigkeit",$A66/($E$1*D$4)+$E$2,$E$1*($A66/D$4)+$E$2)</f>
        <v>1.06896551724138</v>
      </c>
      <c r="E66" s="51" t="n">
        <f aca="false">IF($A$1="Leitfähigkeit",$A66/($E$1*E$4)+$E$2,$E$1*($A66/E$4)+$E$2)</f>
        <v>0.71264367816092</v>
      </c>
      <c r="F66" s="51" t="n">
        <f aca="false">IF($A$1="Leitfähigkeit",$A66/($E$1*F$4)+$E$2,$E$1*($A66/F$4)+$E$2)</f>
        <v>0.427586206896552</v>
      </c>
      <c r="G66" s="51" t="n">
        <f aca="false">IF($A$1="Leitfähigkeit",$A66/($E$1*G$4)+$E$2,$E$1*($A66/G$4)+$E$2)</f>
        <v>0.267241379310345</v>
      </c>
      <c r="H66" s="51" t="n">
        <f aca="false">IF($A$1="Leitfähigkeit",$A66/($E$1*H$4)+$E$2,$E$1*($A66/H$4)+$E$2)</f>
        <v>0.17816091954023</v>
      </c>
      <c r="I66" s="51" t="n">
        <f aca="false">IF($A$1="Leitfähigkeit",$A66/($E$1*I$4)+$E$2,$E$1*($A66/I$4)+$E$2)</f>
        <v>0.106896551724138</v>
      </c>
      <c r="J66" s="51" t="n">
        <f aca="false">IF($A$1="Leitfähigkeit",$A66/($E$1*J$4)+$E$2,$E$1*($A66/J$4)+$E$2)</f>
        <v>0.0668103448275862</v>
      </c>
      <c r="K66" s="51" t="n">
        <f aca="false">IF($A$1="Leitfähigkeit",$A66/($E$1*K$4)+$E$2,$E$1*($A66/K$4)+$E$2)</f>
        <v>0.0427586206896552</v>
      </c>
    </row>
    <row r="67" customFormat="false" ht="19.85" hidden="false" customHeight="true" outlineLevel="0" collapsed="false">
      <c r="A67" s="47" t="n">
        <v>63</v>
      </c>
      <c r="B67" s="48" t="n">
        <f aca="false">IF($A$1="Leitfähigkeit",$A67/($E$1*B$4)+$E$2,$E$1*($A67/B$4)+$E$2)</f>
        <v>2.17241379310345</v>
      </c>
      <c r="C67" s="48" t="n">
        <f aca="false">IF($A$1="Leitfähigkeit",$A67/($E$1*C$4)+$E$2,$E$1*($A67/C$4)+$E$2)</f>
        <v>1.44827586206897</v>
      </c>
      <c r="D67" s="48" t="n">
        <f aca="false">IF($A$1="Leitfähigkeit",$A67/($E$1*D$4)+$E$2,$E$1*($A67/D$4)+$E$2)</f>
        <v>1.08620689655172</v>
      </c>
      <c r="E67" s="48" t="n">
        <f aca="false">IF($A$1="Leitfähigkeit",$A67/($E$1*E$4)+$E$2,$E$1*($A67/E$4)+$E$2)</f>
        <v>0.724137931034483</v>
      </c>
      <c r="F67" s="48" t="n">
        <f aca="false">IF($A$1="Leitfähigkeit",$A67/($E$1*F$4)+$E$2,$E$1*($A67/F$4)+$E$2)</f>
        <v>0.43448275862069</v>
      </c>
      <c r="G67" s="48" t="n">
        <f aca="false">IF($A$1="Leitfähigkeit",$A67/($E$1*G$4)+$E$2,$E$1*($A67/G$4)+$E$2)</f>
        <v>0.271551724137931</v>
      </c>
      <c r="H67" s="48" t="n">
        <f aca="false">IF($A$1="Leitfähigkeit",$A67/($E$1*H$4)+$E$2,$E$1*($A67/H$4)+$E$2)</f>
        <v>0.181034482758621</v>
      </c>
      <c r="I67" s="48" t="n">
        <f aca="false">IF($A$1="Leitfähigkeit",$A67/($E$1*I$4)+$E$2,$E$1*($A67/I$4)+$E$2)</f>
        <v>0.108620689655172</v>
      </c>
      <c r="J67" s="48" t="n">
        <f aca="false">IF($A$1="Leitfähigkeit",$A67/($E$1*J$4)+$E$2,$E$1*($A67/J$4)+$E$2)</f>
        <v>0.0678879310344828</v>
      </c>
      <c r="K67" s="48" t="n">
        <f aca="false">IF($A$1="Leitfähigkeit",$A67/($E$1*K$4)+$E$2,$E$1*($A67/K$4)+$E$2)</f>
        <v>0.043448275862069</v>
      </c>
    </row>
    <row r="68" customFormat="false" ht="19.85" hidden="false" customHeight="true" outlineLevel="0" collapsed="false">
      <c r="A68" s="50" t="n">
        <v>64</v>
      </c>
      <c r="B68" s="51" t="n">
        <f aca="false">IF($A$1="Leitfähigkeit",$A68/($E$1*B$4)+$E$2,$E$1*($A68/B$4)+$E$2)</f>
        <v>2.20689655172414</v>
      </c>
      <c r="C68" s="51" t="n">
        <f aca="false">IF($A$1="Leitfähigkeit",$A68/($E$1*C$4)+$E$2,$E$1*($A68/C$4)+$E$2)</f>
        <v>1.47126436781609</v>
      </c>
      <c r="D68" s="51" t="n">
        <f aca="false">IF($A$1="Leitfähigkeit",$A68/($E$1*D$4)+$E$2,$E$1*($A68/D$4)+$E$2)</f>
        <v>1.10344827586207</v>
      </c>
      <c r="E68" s="51" t="n">
        <f aca="false">IF($A$1="Leitfähigkeit",$A68/($E$1*E$4)+$E$2,$E$1*($A68/E$4)+$E$2)</f>
        <v>0.735632183908046</v>
      </c>
      <c r="F68" s="51" t="n">
        <f aca="false">IF($A$1="Leitfähigkeit",$A68/($E$1*F$4)+$E$2,$E$1*($A68/F$4)+$E$2)</f>
        <v>0.441379310344828</v>
      </c>
      <c r="G68" s="51" t="n">
        <f aca="false">IF($A$1="Leitfähigkeit",$A68/($E$1*G$4)+$E$2,$E$1*($A68/G$4)+$E$2)</f>
        <v>0.275862068965517</v>
      </c>
      <c r="H68" s="51" t="n">
        <f aca="false">IF($A$1="Leitfähigkeit",$A68/($E$1*H$4)+$E$2,$E$1*($A68/H$4)+$E$2)</f>
        <v>0.183908045977011</v>
      </c>
      <c r="I68" s="51" t="n">
        <f aca="false">IF($A$1="Leitfähigkeit",$A68/($E$1*I$4)+$E$2,$E$1*($A68/I$4)+$E$2)</f>
        <v>0.110344827586207</v>
      </c>
      <c r="J68" s="51" t="n">
        <f aca="false">IF($A$1="Leitfähigkeit",$A68/($E$1*J$4)+$E$2,$E$1*($A68/J$4)+$E$2)</f>
        <v>0.0689655172413793</v>
      </c>
      <c r="K68" s="51" t="n">
        <f aca="false">IF($A$1="Leitfähigkeit",$A68/($E$1*K$4)+$E$2,$E$1*($A68/K$4)+$E$2)</f>
        <v>0.0441379310344828</v>
      </c>
    </row>
    <row r="69" customFormat="false" ht="19.85" hidden="false" customHeight="true" outlineLevel="0" collapsed="false">
      <c r="A69" s="47" t="n">
        <v>65</v>
      </c>
      <c r="B69" s="48" t="n">
        <f aca="false">IF($A$1="Leitfähigkeit",$A69/($E$1*B$4)+$E$2,$E$1*($A69/B$4)+$E$2)</f>
        <v>2.24137931034483</v>
      </c>
      <c r="C69" s="48" t="n">
        <f aca="false">IF($A$1="Leitfähigkeit",$A69/($E$1*C$4)+$E$2,$E$1*($A69/C$4)+$E$2)</f>
        <v>1.49425287356322</v>
      </c>
      <c r="D69" s="48" t="n">
        <f aca="false">IF($A$1="Leitfähigkeit",$A69/($E$1*D$4)+$E$2,$E$1*($A69/D$4)+$E$2)</f>
        <v>1.12068965517241</v>
      </c>
      <c r="E69" s="48" t="n">
        <f aca="false">IF($A$1="Leitfähigkeit",$A69/($E$1*E$4)+$E$2,$E$1*($A69/E$4)+$E$2)</f>
        <v>0.747126436781609</v>
      </c>
      <c r="F69" s="48" t="n">
        <f aca="false">IF($A$1="Leitfähigkeit",$A69/($E$1*F$4)+$E$2,$E$1*($A69/F$4)+$E$2)</f>
        <v>0.448275862068966</v>
      </c>
      <c r="G69" s="48" t="n">
        <f aca="false">IF($A$1="Leitfähigkeit",$A69/($E$1*G$4)+$E$2,$E$1*($A69/G$4)+$E$2)</f>
        <v>0.280172413793103</v>
      </c>
      <c r="H69" s="48" t="n">
        <f aca="false">IF($A$1="Leitfähigkeit",$A69/($E$1*H$4)+$E$2,$E$1*($A69/H$4)+$E$2)</f>
        <v>0.186781609195402</v>
      </c>
      <c r="I69" s="48" t="n">
        <f aca="false">IF($A$1="Leitfähigkeit",$A69/($E$1*I$4)+$E$2,$E$1*($A69/I$4)+$E$2)</f>
        <v>0.112068965517241</v>
      </c>
      <c r="J69" s="48" t="n">
        <f aca="false">IF($A$1="Leitfähigkeit",$A69/($E$1*J$4)+$E$2,$E$1*($A69/J$4)+$E$2)</f>
        <v>0.0700431034482759</v>
      </c>
      <c r="K69" s="48" t="n">
        <f aca="false">IF($A$1="Leitfähigkeit",$A69/($E$1*K$4)+$E$2,$E$1*($A69/K$4)+$E$2)</f>
        <v>0.0448275862068966</v>
      </c>
    </row>
    <row r="70" customFormat="false" ht="19.85" hidden="false" customHeight="true" outlineLevel="0" collapsed="false">
      <c r="A70" s="50" t="n">
        <v>66</v>
      </c>
      <c r="B70" s="51" t="n">
        <f aca="false">IF($A$1="Leitfähigkeit",$A70/($E$1*B$4)+$E$2,$E$1*($A70/B$4)+$E$2)</f>
        <v>2.27586206896552</v>
      </c>
      <c r="C70" s="51" t="n">
        <f aca="false">IF($A$1="Leitfähigkeit",$A70/($E$1*C$4)+$E$2,$E$1*($A70/C$4)+$E$2)</f>
        <v>1.51724137931034</v>
      </c>
      <c r="D70" s="51" t="n">
        <f aca="false">IF($A$1="Leitfähigkeit",$A70/($E$1*D$4)+$E$2,$E$1*($A70/D$4)+$E$2)</f>
        <v>1.13793103448276</v>
      </c>
      <c r="E70" s="51" t="n">
        <f aca="false">IF($A$1="Leitfähigkeit",$A70/($E$1*E$4)+$E$2,$E$1*($A70/E$4)+$E$2)</f>
        <v>0.758620689655172</v>
      </c>
      <c r="F70" s="51" t="n">
        <f aca="false">IF($A$1="Leitfähigkeit",$A70/($E$1*F$4)+$E$2,$E$1*($A70/F$4)+$E$2)</f>
        <v>0.455172413793104</v>
      </c>
      <c r="G70" s="51" t="n">
        <f aca="false">IF($A$1="Leitfähigkeit",$A70/($E$1*G$4)+$E$2,$E$1*($A70/G$4)+$E$2)</f>
        <v>0.28448275862069</v>
      </c>
      <c r="H70" s="51" t="n">
        <f aca="false">IF($A$1="Leitfähigkeit",$A70/($E$1*H$4)+$E$2,$E$1*($A70/H$4)+$E$2)</f>
        <v>0.189655172413793</v>
      </c>
      <c r="I70" s="51" t="n">
        <f aca="false">IF($A$1="Leitfähigkeit",$A70/($E$1*I$4)+$E$2,$E$1*($A70/I$4)+$E$2)</f>
        <v>0.113793103448276</v>
      </c>
      <c r="J70" s="51" t="n">
        <f aca="false">IF($A$1="Leitfähigkeit",$A70/($E$1*J$4)+$E$2,$E$1*($A70/J$4)+$E$2)</f>
        <v>0.0711206896551724</v>
      </c>
      <c r="K70" s="51" t="n">
        <f aca="false">IF($A$1="Leitfähigkeit",$A70/($E$1*K$4)+$E$2,$E$1*($A70/K$4)+$E$2)</f>
        <v>0.0455172413793104</v>
      </c>
    </row>
    <row r="71" customFormat="false" ht="19.85" hidden="false" customHeight="true" outlineLevel="0" collapsed="false">
      <c r="A71" s="47" t="n">
        <v>67</v>
      </c>
      <c r="B71" s="48" t="n">
        <f aca="false">IF($A$1="Leitfähigkeit",$A71/($E$1*B$4)+$E$2,$E$1*($A71/B$4)+$E$2)</f>
        <v>2.31034482758621</v>
      </c>
      <c r="C71" s="48" t="n">
        <f aca="false">IF($A$1="Leitfähigkeit",$A71/($E$1*C$4)+$E$2,$E$1*($A71/C$4)+$E$2)</f>
        <v>1.54022988505747</v>
      </c>
      <c r="D71" s="48" t="n">
        <f aca="false">IF($A$1="Leitfähigkeit",$A71/($E$1*D$4)+$E$2,$E$1*($A71/D$4)+$E$2)</f>
        <v>1.1551724137931</v>
      </c>
      <c r="E71" s="48" t="n">
        <f aca="false">IF($A$1="Leitfähigkeit",$A71/($E$1*E$4)+$E$2,$E$1*($A71/E$4)+$E$2)</f>
        <v>0.770114942528736</v>
      </c>
      <c r="F71" s="48" t="n">
        <f aca="false">IF($A$1="Leitfähigkeit",$A71/($E$1*F$4)+$E$2,$E$1*($A71/F$4)+$E$2)</f>
        <v>0.462068965517241</v>
      </c>
      <c r="G71" s="48" t="n">
        <f aca="false">IF($A$1="Leitfähigkeit",$A71/($E$1*G$4)+$E$2,$E$1*($A71/G$4)+$E$2)</f>
        <v>0.288793103448276</v>
      </c>
      <c r="H71" s="48" t="n">
        <f aca="false">IF($A$1="Leitfähigkeit",$A71/($E$1*H$4)+$E$2,$E$1*($A71/H$4)+$E$2)</f>
        <v>0.192528735632184</v>
      </c>
      <c r="I71" s="48" t="n">
        <f aca="false">IF($A$1="Leitfähigkeit",$A71/($E$1*I$4)+$E$2,$E$1*($A71/I$4)+$E$2)</f>
        <v>0.11551724137931</v>
      </c>
      <c r="J71" s="48" t="n">
        <f aca="false">IF($A$1="Leitfähigkeit",$A71/($E$1*J$4)+$E$2,$E$1*($A71/J$4)+$E$2)</f>
        <v>0.072198275862069</v>
      </c>
      <c r="K71" s="48" t="n">
        <f aca="false">IF($A$1="Leitfähigkeit",$A71/($E$1*K$4)+$E$2,$E$1*($A71/K$4)+$E$2)</f>
        <v>0.0462068965517241</v>
      </c>
    </row>
    <row r="72" customFormat="false" ht="19.85" hidden="false" customHeight="true" outlineLevel="0" collapsed="false">
      <c r="A72" s="50" t="n">
        <v>68</v>
      </c>
      <c r="B72" s="51" t="n">
        <f aca="false">IF($A$1="Leitfähigkeit",$A72/($E$1*B$4)+$E$2,$E$1*($A72/B$4)+$E$2)</f>
        <v>2.3448275862069</v>
      </c>
      <c r="C72" s="51" t="n">
        <f aca="false">IF($A$1="Leitfähigkeit",$A72/($E$1*C$4)+$E$2,$E$1*($A72/C$4)+$E$2)</f>
        <v>1.5632183908046</v>
      </c>
      <c r="D72" s="51" t="n">
        <f aca="false">IF($A$1="Leitfähigkeit",$A72/($E$1*D$4)+$E$2,$E$1*($A72/D$4)+$E$2)</f>
        <v>1.17241379310345</v>
      </c>
      <c r="E72" s="51" t="n">
        <f aca="false">IF($A$1="Leitfähigkeit",$A72/($E$1*E$4)+$E$2,$E$1*($A72/E$4)+$E$2)</f>
        <v>0.781609195402299</v>
      </c>
      <c r="F72" s="51" t="n">
        <f aca="false">IF($A$1="Leitfähigkeit",$A72/($E$1*F$4)+$E$2,$E$1*($A72/F$4)+$E$2)</f>
        <v>0.468965517241379</v>
      </c>
      <c r="G72" s="51" t="n">
        <f aca="false">IF($A$1="Leitfähigkeit",$A72/($E$1*G$4)+$E$2,$E$1*($A72/G$4)+$E$2)</f>
        <v>0.293103448275862</v>
      </c>
      <c r="H72" s="51" t="n">
        <f aca="false">IF($A$1="Leitfähigkeit",$A72/($E$1*H$4)+$E$2,$E$1*($A72/H$4)+$E$2)</f>
        <v>0.195402298850575</v>
      </c>
      <c r="I72" s="51" t="n">
        <f aca="false">IF($A$1="Leitfähigkeit",$A72/($E$1*I$4)+$E$2,$E$1*($A72/I$4)+$E$2)</f>
        <v>0.117241379310345</v>
      </c>
      <c r="J72" s="51" t="n">
        <f aca="false">IF($A$1="Leitfähigkeit",$A72/($E$1*J$4)+$E$2,$E$1*($A72/J$4)+$E$2)</f>
        <v>0.0732758620689655</v>
      </c>
      <c r="K72" s="51" t="n">
        <f aca="false">IF($A$1="Leitfähigkeit",$A72/($E$1*K$4)+$E$2,$E$1*($A72/K$4)+$E$2)</f>
        <v>0.0468965517241379</v>
      </c>
    </row>
    <row r="73" customFormat="false" ht="19.85" hidden="false" customHeight="true" outlineLevel="0" collapsed="false">
      <c r="A73" s="47" t="n">
        <v>69</v>
      </c>
      <c r="B73" s="48" t="n">
        <f aca="false">IF($A$1="Leitfähigkeit",$A73/($E$1*B$4)+$E$2,$E$1*($A73/B$4)+$E$2)</f>
        <v>2.37931034482759</v>
      </c>
      <c r="C73" s="48" t="n">
        <f aca="false">IF($A$1="Leitfähigkeit",$A73/($E$1*C$4)+$E$2,$E$1*($A73/C$4)+$E$2)</f>
        <v>1.58620689655172</v>
      </c>
      <c r="D73" s="48" t="n">
        <f aca="false">IF($A$1="Leitfähigkeit",$A73/($E$1*D$4)+$E$2,$E$1*($A73/D$4)+$E$2)</f>
        <v>1.18965517241379</v>
      </c>
      <c r="E73" s="48" t="n">
        <f aca="false">IF($A$1="Leitfähigkeit",$A73/($E$1*E$4)+$E$2,$E$1*($A73/E$4)+$E$2)</f>
        <v>0.793103448275862</v>
      </c>
      <c r="F73" s="48" t="n">
        <f aca="false">IF($A$1="Leitfähigkeit",$A73/($E$1*F$4)+$E$2,$E$1*($A73/F$4)+$E$2)</f>
        <v>0.475862068965517</v>
      </c>
      <c r="G73" s="48" t="n">
        <f aca="false">IF($A$1="Leitfähigkeit",$A73/($E$1*G$4)+$E$2,$E$1*($A73/G$4)+$E$2)</f>
        <v>0.297413793103448</v>
      </c>
      <c r="H73" s="48" t="n">
        <f aca="false">IF($A$1="Leitfähigkeit",$A73/($E$1*H$4)+$E$2,$E$1*($A73/H$4)+$E$2)</f>
        <v>0.198275862068966</v>
      </c>
      <c r="I73" s="48" t="n">
        <f aca="false">IF($A$1="Leitfähigkeit",$A73/($E$1*I$4)+$E$2,$E$1*($A73/I$4)+$E$2)</f>
        <v>0.118965517241379</v>
      </c>
      <c r="J73" s="48" t="n">
        <f aca="false">IF($A$1="Leitfähigkeit",$A73/($E$1*J$4)+$E$2,$E$1*($A73/J$4)+$E$2)</f>
        <v>0.0743534482758621</v>
      </c>
      <c r="K73" s="48" t="n">
        <f aca="false">IF($A$1="Leitfähigkeit",$A73/($E$1*K$4)+$E$2,$E$1*($A73/K$4)+$E$2)</f>
        <v>0.0475862068965517</v>
      </c>
    </row>
    <row r="74" customFormat="false" ht="19.85" hidden="false" customHeight="true" outlineLevel="0" collapsed="false">
      <c r="A74" s="50" t="n">
        <v>70</v>
      </c>
      <c r="B74" s="51" t="n">
        <f aca="false">IF($A$1="Leitfähigkeit",$A74/($E$1*B$4)+$E$2,$E$1*($A74/B$4)+$E$2)</f>
        <v>2.41379310344828</v>
      </c>
      <c r="C74" s="51" t="n">
        <f aca="false">IF($A$1="Leitfähigkeit",$A74/($E$1*C$4)+$E$2,$E$1*($A74/C$4)+$E$2)</f>
        <v>1.60919540229885</v>
      </c>
      <c r="D74" s="51" t="n">
        <f aca="false">IF($A$1="Leitfähigkeit",$A74/($E$1*D$4)+$E$2,$E$1*($A74/D$4)+$E$2)</f>
        <v>1.20689655172414</v>
      </c>
      <c r="E74" s="51" t="n">
        <f aca="false">IF($A$1="Leitfähigkeit",$A74/($E$1*E$4)+$E$2,$E$1*($A74/E$4)+$E$2)</f>
        <v>0.804597701149425</v>
      </c>
      <c r="F74" s="51" t="n">
        <f aca="false">IF($A$1="Leitfähigkeit",$A74/($E$1*F$4)+$E$2,$E$1*($A74/F$4)+$E$2)</f>
        <v>0.482758620689655</v>
      </c>
      <c r="G74" s="51" t="n">
        <f aca="false">IF($A$1="Leitfähigkeit",$A74/($E$1*G$4)+$E$2,$E$1*($A74/G$4)+$E$2)</f>
        <v>0.301724137931034</v>
      </c>
      <c r="H74" s="51" t="n">
        <f aca="false">IF($A$1="Leitfähigkeit",$A74/($E$1*H$4)+$E$2,$E$1*($A74/H$4)+$E$2)</f>
        <v>0.201149425287356</v>
      </c>
      <c r="I74" s="51" t="n">
        <f aca="false">IF($A$1="Leitfähigkeit",$A74/($E$1*I$4)+$E$2,$E$1*($A74/I$4)+$E$2)</f>
        <v>0.120689655172414</v>
      </c>
      <c r="J74" s="51" t="n">
        <f aca="false">IF($A$1="Leitfähigkeit",$A74/($E$1*J$4)+$E$2,$E$1*($A74/J$4)+$E$2)</f>
        <v>0.0754310344827586</v>
      </c>
      <c r="K74" s="51" t="n">
        <f aca="false">IF($A$1="Leitfähigkeit",$A74/($E$1*K$4)+$E$2,$E$1*($A74/K$4)+$E$2)</f>
        <v>0.0482758620689655</v>
      </c>
    </row>
    <row r="75" customFormat="false" ht="19.85" hidden="false" customHeight="true" outlineLevel="0" collapsed="false">
      <c r="A75" s="47" t="n">
        <v>71</v>
      </c>
      <c r="B75" s="48" t="n">
        <f aca="false">IF($A$1="Leitfähigkeit",$A75/($E$1*B$4)+$E$2,$E$1*($A75/B$4)+$E$2)</f>
        <v>2.44827586206897</v>
      </c>
      <c r="C75" s="48" t="n">
        <f aca="false">IF($A$1="Leitfähigkeit",$A75/($E$1*C$4)+$E$2,$E$1*($A75/C$4)+$E$2)</f>
        <v>1.63218390804598</v>
      </c>
      <c r="D75" s="48" t="n">
        <f aca="false">IF($A$1="Leitfähigkeit",$A75/($E$1*D$4)+$E$2,$E$1*($A75/D$4)+$E$2)</f>
        <v>1.22413793103448</v>
      </c>
      <c r="E75" s="48" t="n">
        <f aca="false">IF($A$1="Leitfähigkeit",$A75/($E$1*E$4)+$E$2,$E$1*($A75/E$4)+$E$2)</f>
        <v>0.816091954022988</v>
      </c>
      <c r="F75" s="48" t="n">
        <f aca="false">IF($A$1="Leitfähigkeit",$A75/($E$1*F$4)+$E$2,$E$1*($A75/F$4)+$E$2)</f>
        <v>0.489655172413793</v>
      </c>
      <c r="G75" s="48" t="n">
        <f aca="false">IF($A$1="Leitfähigkeit",$A75/($E$1*G$4)+$E$2,$E$1*($A75/G$4)+$E$2)</f>
        <v>0.306034482758621</v>
      </c>
      <c r="H75" s="48" t="n">
        <f aca="false">IF($A$1="Leitfähigkeit",$A75/($E$1*H$4)+$E$2,$E$1*($A75/H$4)+$E$2)</f>
        <v>0.204022988505747</v>
      </c>
      <c r="I75" s="48" t="n">
        <f aca="false">IF($A$1="Leitfähigkeit",$A75/($E$1*I$4)+$E$2,$E$1*($A75/I$4)+$E$2)</f>
        <v>0.122413793103448</v>
      </c>
      <c r="J75" s="48" t="n">
        <f aca="false">IF($A$1="Leitfähigkeit",$A75/($E$1*J$4)+$E$2,$E$1*($A75/J$4)+$E$2)</f>
        <v>0.0765086206896552</v>
      </c>
      <c r="K75" s="48" t="n">
        <f aca="false">IF($A$1="Leitfähigkeit",$A75/($E$1*K$4)+$E$2,$E$1*($A75/K$4)+$E$2)</f>
        <v>0.0489655172413793</v>
      </c>
    </row>
    <row r="76" customFormat="false" ht="19.85" hidden="false" customHeight="true" outlineLevel="0" collapsed="false">
      <c r="A76" s="50" t="n">
        <v>72</v>
      </c>
      <c r="B76" s="51" t="n">
        <f aca="false">IF($A$1="Leitfähigkeit",$A76/($E$1*B$4)+$E$2,$E$1*($A76/B$4)+$E$2)</f>
        <v>2.48275862068966</v>
      </c>
      <c r="C76" s="51" t="n">
        <f aca="false">IF($A$1="Leitfähigkeit",$A76/($E$1*C$4)+$E$2,$E$1*($A76/C$4)+$E$2)</f>
        <v>1.6551724137931</v>
      </c>
      <c r="D76" s="51" t="n">
        <f aca="false">IF($A$1="Leitfähigkeit",$A76/($E$1*D$4)+$E$2,$E$1*($A76/D$4)+$E$2)</f>
        <v>1.24137931034483</v>
      </c>
      <c r="E76" s="51" t="n">
        <f aca="false">IF($A$1="Leitfähigkeit",$A76/($E$1*E$4)+$E$2,$E$1*($A76/E$4)+$E$2)</f>
        <v>0.827586206896552</v>
      </c>
      <c r="F76" s="51" t="n">
        <f aca="false">IF($A$1="Leitfähigkeit",$A76/($E$1*F$4)+$E$2,$E$1*($A76/F$4)+$E$2)</f>
        <v>0.496551724137931</v>
      </c>
      <c r="G76" s="51" t="n">
        <f aca="false">IF($A$1="Leitfähigkeit",$A76/($E$1*G$4)+$E$2,$E$1*($A76/G$4)+$E$2)</f>
        <v>0.310344827586207</v>
      </c>
      <c r="H76" s="51" t="n">
        <f aca="false">IF($A$1="Leitfähigkeit",$A76/($E$1*H$4)+$E$2,$E$1*($A76/H$4)+$E$2)</f>
        <v>0.206896551724138</v>
      </c>
      <c r="I76" s="51" t="n">
        <f aca="false">IF($A$1="Leitfähigkeit",$A76/($E$1*I$4)+$E$2,$E$1*($A76/I$4)+$E$2)</f>
        <v>0.124137931034483</v>
      </c>
      <c r="J76" s="51" t="n">
        <f aca="false">IF($A$1="Leitfähigkeit",$A76/($E$1*J$4)+$E$2,$E$1*($A76/J$4)+$E$2)</f>
        <v>0.0775862068965517</v>
      </c>
      <c r="K76" s="51" t="n">
        <f aca="false">IF($A$1="Leitfähigkeit",$A76/($E$1*K$4)+$E$2,$E$1*($A76/K$4)+$E$2)</f>
        <v>0.0496551724137931</v>
      </c>
    </row>
    <row r="77" customFormat="false" ht="19.85" hidden="false" customHeight="true" outlineLevel="0" collapsed="false">
      <c r="A77" s="47" t="n">
        <v>73</v>
      </c>
      <c r="B77" s="48" t="n">
        <f aca="false">IF($A$1="Leitfähigkeit",$A77/($E$1*B$4)+$E$2,$E$1*($A77/B$4)+$E$2)</f>
        <v>2.51724137931034</v>
      </c>
      <c r="C77" s="48" t="n">
        <f aca="false">IF($A$1="Leitfähigkeit",$A77/($E$1*C$4)+$E$2,$E$1*($A77/C$4)+$E$2)</f>
        <v>1.67816091954023</v>
      </c>
      <c r="D77" s="48" t="n">
        <f aca="false">IF($A$1="Leitfähigkeit",$A77/($E$1*D$4)+$E$2,$E$1*($A77/D$4)+$E$2)</f>
        <v>1.25862068965517</v>
      </c>
      <c r="E77" s="48" t="n">
        <f aca="false">IF($A$1="Leitfähigkeit",$A77/($E$1*E$4)+$E$2,$E$1*($A77/E$4)+$E$2)</f>
        <v>0.839080459770115</v>
      </c>
      <c r="F77" s="48" t="n">
        <f aca="false">IF($A$1="Leitfähigkeit",$A77/($E$1*F$4)+$E$2,$E$1*($A77/F$4)+$E$2)</f>
        <v>0.503448275862069</v>
      </c>
      <c r="G77" s="48" t="n">
        <f aca="false">IF($A$1="Leitfähigkeit",$A77/($E$1*G$4)+$E$2,$E$1*($A77/G$4)+$E$2)</f>
        <v>0.314655172413793</v>
      </c>
      <c r="H77" s="48" t="n">
        <f aca="false">IF($A$1="Leitfähigkeit",$A77/($E$1*H$4)+$E$2,$E$1*($A77/H$4)+$E$2)</f>
        <v>0.209770114942529</v>
      </c>
      <c r="I77" s="48" t="n">
        <f aca="false">IF($A$1="Leitfähigkeit",$A77/($E$1*I$4)+$E$2,$E$1*($A77/I$4)+$E$2)</f>
        <v>0.125862068965517</v>
      </c>
      <c r="J77" s="48" t="n">
        <f aca="false">IF($A$1="Leitfähigkeit",$A77/($E$1*J$4)+$E$2,$E$1*($A77/J$4)+$E$2)</f>
        <v>0.0786637931034483</v>
      </c>
      <c r="K77" s="48" t="n">
        <f aca="false">IF($A$1="Leitfähigkeit",$A77/($E$1*K$4)+$E$2,$E$1*($A77/K$4)+$E$2)</f>
        <v>0.0503448275862069</v>
      </c>
    </row>
    <row r="78" customFormat="false" ht="19.85" hidden="false" customHeight="true" outlineLevel="0" collapsed="false">
      <c r="A78" s="50" t="n">
        <v>74</v>
      </c>
      <c r="B78" s="51" t="n">
        <f aca="false">IF($A$1="Leitfähigkeit",$A78/($E$1*B$4)+$E$2,$E$1*($A78/B$4)+$E$2)</f>
        <v>2.55172413793103</v>
      </c>
      <c r="C78" s="51" t="n">
        <f aca="false">IF($A$1="Leitfähigkeit",$A78/($E$1*C$4)+$E$2,$E$1*($A78/C$4)+$E$2)</f>
        <v>1.70114942528736</v>
      </c>
      <c r="D78" s="51" t="n">
        <f aca="false">IF($A$1="Leitfähigkeit",$A78/($E$1*D$4)+$E$2,$E$1*($A78/D$4)+$E$2)</f>
        <v>1.27586206896552</v>
      </c>
      <c r="E78" s="51" t="n">
        <f aca="false">IF($A$1="Leitfähigkeit",$A78/($E$1*E$4)+$E$2,$E$1*($A78/E$4)+$E$2)</f>
        <v>0.850574712643678</v>
      </c>
      <c r="F78" s="51" t="n">
        <f aca="false">IF($A$1="Leitfähigkeit",$A78/($E$1*F$4)+$E$2,$E$1*($A78/F$4)+$E$2)</f>
        <v>0.510344827586207</v>
      </c>
      <c r="G78" s="51" t="n">
        <f aca="false">IF($A$1="Leitfähigkeit",$A78/($E$1*G$4)+$E$2,$E$1*($A78/G$4)+$E$2)</f>
        <v>0.318965517241379</v>
      </c>
      <c r="H78" s="51" t="n">
        <f aca="false">IF($A$1="Leitfähigkeit",$A78/($E$1*H$4)+$E$2,$E$1*($A78/H$4)+$E$2)</f>
        <v>0.21264367816092</v>
      </c>
      <c r="I78" s="51" t="n">
        <f aca="false">IF($A$1="Leitfähigkeit",$A78/($E$1*I$4)+$E$2,$E$1*($A78/I$4)+$E$2)</f>
        <v>0.127586206896552</v>
      </c>
      <c r="J78" s="51" t="n">
        <f aca="false">IF($A$1="Leitfähigkeit",$A78/($E$1*J$4)+$E$2,$E$1*($A78/J$4)+$E$2)</f>
        <v>0.0797413793103448</v>
      </c>
      <c r="K78" s="51" t="n">
        <f aca="false">IF($A$1="Leitfähigkeit",$A78/($E$1*K$4)+$E$2,$E$1*($A78/K$4)+$E$2)</f>
        <v>0.0510344827586207</v>
      </c>
    </row>
    <row r="79" customFormat="false" ht="19.85" hidden="false" customHeight="true" outlineLevel="0" collapsed="false">
      <c r="A79" s="47" t="n">
        <v>75</v>
      </c>
      <c r="B79" s="48" t="n">
        <f aca="false">IF($A$1="Leitfähigkeit",$A79/($E$1*B$4)+$E$2,$E$1*($A79/B$4)+$E$2)</f>
        <v>2.58620689655172</v>
      </c>
      <c r="C79" s="48" t="n">
        <f aca="false">IF($A$1="Leitfähigkeit",$A79/($E$1*C$4)+$E$2,$E$1*($A79/C$4)+$E$2)</f>
        <v>1.72413793103448</v>
      </c>
      <c r="D79" s="48" t="n">
        <f aca="false">IF($A$1="Leitfähigkeit",$A79/($E$1*D$4)+$E$2,$E$1*($A79/D$4)+$E$2)</f>
        <v>1.29310344827586</v>
      </c>
      <c r="E79" s="48" t="n">
        <f aca="false">IF($A$1="Leitfähigkeit",$A79/($E$1*E$4)+$E$2,$E$1*($A79/E$4)+$E$2)</f>
        <v>0.862068965517241</v>
      </c>
      <c r="F79" s="48" t="n">
        <f aca="false">IF($A$1="Leitfähigkeit",$A79/($E$1*F$4)+$E$2,$E$1*($A79/F$4)+$E$2)</f>
        <v>0.517241379310345</v>
      </c>
      <c r="G79" s="48" t="n">
        <f aca="false">IF($A$1="Leitfähigkeit",$A79/($E$1*G$4)+$E$2,$E$1*($A79/G$4)+$E$2)</f>
        <v>0.323275862068966</v>
      </c>
      <c r="H79" s="48" t="n">
        <f aca="false">IF($A$1="Leitfähigkeit",$A79/($E$1*H$4)+$E$2,$E$1*($A79/H$4)+$E$2)</f>
        <v>0.21551724137931</v>
      </c>
      <c r="I79" s="48" t="n">
        <f aca="false">IF($A$1="Leitfähigkeit",$A79/($E$1*I$4)+$E$2,$E$1*($A79/I$4)+$E$2)</f>
        <v>0.129310344827586</v>
      </c>
      <c r="J79" s="48" t="n">
        <f aca="false">IF($A$1="Leitfähigkeit",$A79/($E$1*J$4)+$E$2,$E$1*($A79/J$4)+$E$2)</f>
        <v>0.0808189655172414</v>
      </c>
      <c r="K79" s="48" t="n">
        <f aca="false">IF($A$1="Leitfähigkeit",$A79/($E$1*K$4)+$E$2,$E$1*($A79/K$4)+$E$2)</f>
        <v>0.0517241379310345</v>
      </c>
    </row>
    <row r="80" customFormat="false" ht="19.85" hidden="false" customHeight="true" outlineLevel="0" collapsed="false">
      <c r="A80" s="50" t="n">
        <v>76</v>
      </c>
      <c r="B80" s="51" t="n">
        <f aca="false">IF($A$1="Leitfähigkeit",$A80/($E$1*B$4)+$E$2,$E$1*($A80/B$4)+$E$2)</f>
        <v>2.62068965517241</v>
      </c>
      <c r="C80" s="51" t="n">
        <f aca="false">IF($A$1="Leitfähigkeit",$A80/($E$1*C$4)+$E$2,$E$1*($A80/C$4)+$E$2)</f>
        <v>1.74712643678161</v>
      </c>
      <c r="D80" s="51" t="n">
        <f aca="false">IF($A$1="Leitfähigkeit",$A80/($E$1*D$4)+$E$2,$E$1*($A80/D$4)+$E$2)</f>
        <v>1.31034482758621</v>
      </c>
      <c r="E80" s="51" t="n">
        <f aca="false">IF($A$1="Leitfähigkeit",$A80/($E$1*E$4)+$E$2,$E$1*($A80/E$4)+$E$2)</f>
        <v>0.873563218390805</v>
      </c>
      <c r="F80" s="51" t="n">
        <f aca="false">IF($A$1="Leitfähigkeit",$A80/($E$1*F$4)+$E$2,$E$1*($A80/F$4)+$E$2)</f>
        <v>0.524137931034483</v>
      </c>
      <c r="G80" s="51" t="n">
        <f aca="false">IF($A$1="Leitfähigkeit",$A80/($E$1*G$4)+$E$2,$E$1*($A80/G$4)+$E$2)</f>
        <v>0.327586206896552</v>
      </c>
      <c r="H80" s="51" t="n">
        <f aca="false">IF($A$1="Leitfähigkeit",$A80/($E$1*H$4)+$E$2,$E$1*($A80/H$4)+$E$2)</f>
        <v>0.218390804597701</v>
      </c>
      <c r="I80" s="51" t="n">
        <f aca="false">IF($A$1="Leitfähigkeit",$A80/($E$1*I$4)+$E$2,$E$1*($A80/I$4)+$E$2)</f>
        <v>0.131034482758621</v>
      </c>
      <c r="J80" s="51" t="n">
        <f aca="false">IF($A$1="Leitfähigkeit",$A80/($E$1*J$4)+$E$2,$E$1*($A80/J$4)+$E$2)</f>
        <v>0.0818965517241379</v>
      </c>
      <c r="K80" s="51" t="n">
        <f aca="false">IF($A$1="Leitfähigkeit",$A80/($E$1*K$4)+$E$2,$E$1*($A80/K$4)+$E$2)</f>
        <v>0.0524137931034483</v>
      </c>
    </row>
    <row r="81" customFormat="false" ht="19.85" hidden="false" customHeight="true" outlineLevel="0" collapsed="false">
      <c r="A81" s="47" t="n">
        <v>77</v>
      </c>
      <c r="B81" s="48" t="n">
        <f aca="false">IF($A$1="Leitfähigkeit",$A81/($E$1*B$4)+$E$2,$E$1*($A81/B$4)+$E$2)</f>
        <v>2.6551724137931</v>
      </c>
      <c r="C81" s="48" t="n">
        <f aca="false">IF($A$1="Leitfähigkeit",$A81/($E$1*C$4)+$E$2,$E$1*($A81/C$4)+$E$2)</f>
        <v>1.77011494252874</v>
      </c>
      <c r="D81" s="48" t="n">
        <f aca="false">IF($A$1="Leitfähigkeit",$A81/($E$1*D$4)+$E$2,$E$1*($A81/D$4)+$E$2)</f>
        <v>1.32758620689655</v>
      </c>
      <c r="E81" s="48" t="n">
        <f aca="false">IF($A$1="Leitfähigkeit",$A81/($E$1*E$4)+$E$2,$E$1*($A81/E$4)+$E$2)</f>
        <v>0.885057471264368</v>
      </c>
      <c r="F81" s="48" t="n">
        <f aca="false">IF($A$1="Leitfähigkeit",$A81/($E$1*F$4)+$E$2,$E$1*($A81/F$4)+$E$2)</f>
        <v>0.531034482758621</v>
      </c>
      <c r="G81" s="48" t="n">
        <f aca="false">IF($A$1="Leitfähigkeit",$A81/($E$1*G$4)+$E$2,$E$1*($A81/G$4)+$E$2)</f>
        <v>0.331896551724138</v>
      </c>
      <c r="H81" s="48" t="n">
        <f aca="false">IF($A$1="Leitfähigkeit",$A81/($E$1*H$4)+$E$2,$E$1*($A81/H$4)+$E$2)</f>
        <v>0.221264367816092</v>
      </c>
      <c r="I81" s="48" t="n">
        <f aca="false">IF($A$1="Leitfähigkeit",$A81/($E$1*I$4)+$E$2,$E$1*($A81/I$4)+$E$2)</f>
        <v>0.132758620689655</v>
      </c>
      <c r="J81" s="48" t="n">
        <f aca="false">IF($A$1="Leitfähigkeit",$A81/($E$1*J$4)+$E$2,$E$1*($A81/J$4)+$E$2)</f>
        <v>0.0829741379310345</v>
      </c>
      <c r="K81" s="48" t="n">
        <f aca="false">IF($A$1="Leitfähigkeit",$A81/($E$1*K$4)+$E$2,$E$1*($A81/K$4)+$E$2)</f>
        <v>0.0531034482758621</v>
      </c>
    </row>
    <row r="82" customFormat="false" ht="19.85" hidden="false" customHeight="true" outlineLevel="0" collapsed="false">
      <c r="A82" s="50" t="n">
        <v>78</v>
      </c>
      <c r="B82" s="51" t="n">
        <f aca="false">IF($A$1="Leitfähigkeit",$A82/($E$1*B$4)+$E$2,$E$1*($A82/B$4)+$E$2)</f>
        <v>2.68965517241379</v>
      </c>
      <c r="C82" s="51" t="n">
        <f aca="false">IF($A$1="Leitfähigkeit",$A82/($E$1*C$4)+$E$2,$E$1*($A82/C$4)+$E$2)</f>
        <v>1.79310344827586</v>
      </c>
      <c r="D82" s="51" t="n">
        <f aca="false">IF($A$1="Leitfähigkeit",$A82/($E$1*D$4)+$E$2,$E$1*($A82/D$4)+$E$2)</f>
        <v>1.3448275862069</v>
      </c>
      <c r="E82" s="51" t="n">
        <f aca="false">IF($A$1="Leitfähigkeit",$A82/($E$1*E$4)+$E$2,$E$1*($A82/E$4)+$E$2)</f>
        <v>0.896551724137931</v>
      </c>
      <c r="F82" s="51" t="n">
        <f aca="false">IF($A$1="Leitfähigkeit",$A82/($E$1*F$4)+$E$2,$E$1*($A82/F$4)+$E$2)</f>
        <v>0.537931034482759</v>
      </c>
      <c r="G82" s="51" t="n">
        <f aca="false">IF($A$1="Leitfähigkeit",$A82/($E$1*G$4)+$E$2,$E$1*($A82/G$4)+$E$2)</f>
        <v>0.336206896551724</v>
      </c>
      <c r="H82" s="51" t="n">
        <f aca="false">IF($A$1="Leitfähigkeit",$A82/($E$1*H$4)+$E$2,$E$1*($A82/H$4)+$E$2)</f>
        <v>0.224137931034483</v>
      </c>
      <c r="I82" s="51" t="n">
        <f aca="false">IF($A$1="Leitfähigkeit",$A82/($E$1*I$4)+$E$2,$E$1*($A82/I$4)+$E$2)</f>
        <v>0.13448275862069</v>
      </c>
      <c r="J82" s="51" t="n">
        <f aca="false">IF($A$1="Leitfähigkeit",$A82/($E$1*J$4)+$E$2,$E$1*($A82/J$4)+$E$2)</f>
        <v>0.084051724137931</v>
      </c>
      <c r="K82" s="51" t="n">
        <f aca="false">IF($A$1="Leitfähigkeit",$A82/($E$1*K$4)+$E$2,$E$1*($A82/K$4)+$E$2)</f>
        <v>0.0537931034482759</v>
      </c>
    </row>
    <row r="83" customFormat="false" ht="19.85" hidden="false" customHeight="true" outlineLevel="0" collapsed="false">
      <c r="A83" s="47" t="n">
        <v>79</v>
      </c>
      <c r="B83" s="48" t="n">
        <f aca="false">IF($A$1="Leitfähigkeit",$A83/($E$1*B$4)+$E$2,$E$1*($A83/B$4)+$E$2)</f>
        <v>2.72413793103448</v>
      </c>
      <c r="C83" s="48" t="n">
        <f aca="false">IF($A$1="Leitfähigkeit",$A83/($E$1*C$4)+$E$2,$E$1*($A83/C$4)+$E$2)</f>
        <v>1.81609195402299</v>
      </c>
      <c r="D83" s="48" t="n">
        <f aca="false">IF($A$1="Leitfähigkeit",$A83/($E$1*D$4)+$E$2,$E$1*($A83/D$4)+$E$2)</f>
        <v>1.36206896551724</v>
      </c>
      <c r="E83" s="48" t="n">
        <f aca="false">IF($A$1="Leitfähigkeit",$A83/($E$1*E$4)+$E$2,$E$1*($A83/E$4)+$E$2)</f>
        <v>0.908045977011494</v>
      </c>
      <c r="F83" s="48" t="n">
        <f aca="false">IF($A$1="Leitfähigkeit",$A83/($E$1*F$4)+$E$2,$E$1*($A83/F$4)+$E$2)</f>
        <v>0.544827586206897</v>
      </c>
      <c r="G83" s="48" t="n">
        <f aca="false">IF($A$1="Leitfähigkeit",$A83/($E$1*G$4)+$E$2,$E$1*($A83/G$4)+$E$2)</f>
        <v>0.34051724137931</v>
      </c>
      <c r="H83" s="48" t="n">
        <f aca="false">IF($A$1="Leitfähigkeit",$A83/($E$1*H$4)+$E$2,$E$1*($A83/H$4)+$E$2)</f>
        <v>0.227011494252874</v>
      </c>
      <c r="I83" s="48" t="n">
        <f aca="false">IF($A$1="Leitfähigkeit",$A83/($E$1*I$4)+$E$2,$E$1*($A83/I$4)+$E$2)</f>
        <v>0.136206896551724</v>
      </c>
      <c r="J83" s="48" t="n">
        <f aca="false">IF($A$1="Leitfähigkeit",$A83/($E$1*J$4)+$E$2,$E$1*($A83/J$4)+$E$2)</f>
        <v>0.0851293103448276</v>
      </c>
      <c r="K83" s="48" t="n">
        <f aca="false">IF($A$1="Leitfähigkeit",$A83/($E$1*K$4)+$E$2,$E$1*($A83/K$4)+$E$2)</f>
        <v>0.0544827586206897</v>
      </c>
    </row>
    <row r="84" customFormat="false" ht="19.85" hidden="false" customHeight="true" outlineLevel="0" collapsed="false">
      <c r="A84" s="50" t="n">
        <v>80</v>
      </c>
      <c r="B84" s="51" t="n">
        <f aca="false">IF($A$1="Leitfähigkeit",$A84/($E$1*B$4)+$E$2,$E$1*($A84/B$4)+$E$2)</f>
        <v>2.75862068965517</v>
      </c>
      <c r="C84" s="51" t="n">
        <f aca="false">IF($A$1="Leitfähigkeit",$A84/($E$1*C$4)+$E$2,$E$1*($A84/C$4)+$E$2)</f>
        <v>1.83908045977011</v>
      </c>
      <c r="D84" s="51" t="n">
        <f aca="false">IF($A$1="Leitfähigkeit",$A84/($E$1*D$4)+$E$2,$E$1*($A84/D$4)+$E$2)</f>
        <v>1.37931034482759</v>
      </c>
      <c r="E84" s="51" t="n">
        <f aca="false">IF($A$1="Leitfähigkeit",$A84/($E$1*E$4)+$E$2,$E$1*($A84/E$4)+$E$2)</f>
        <v>0.919540229885057</v>
      </c>
      <c r="F84" s="51" t="n">
        <f aca="false">IF($A$1="Leitfähigkeit",$A84/($E$1*F$4)+$E$2,$E$1*($A84/F$4)+$E$2)</f>
        <v>0.551724137931034</v>
      </c>
      <c r="G84" s="51" t="n">
        <f aca="false">IF($A$1="Leitfähigkeit",$A84/($E$1*G$4)+$E$2,$E$1*($A84/G$4)+$E$2)</f>
        <v>0.344827586206897</v>
      </c>
      <c r="H84" s="51" t="n">
        <f aca="false">IF($A$1="Leitfähigkeit",$A84/($E$1*H$4)+$E$2,$E$1*($A84/H$4)+$E$2)</f>
        <v>0.229885057471264</v>
      </c>
      <c r="I84" s="51" t="n">
        <f aca="false">IF($A$1="Leitfähigkeit",$A84/($E$1*I$4)+$E$2,$E$1*($A84/I$4)+$E$2)</f>
        <v>0.137931034482759</v>
      </c>
      <c r="J84" s="51" t="n">
        <f aca="false">IF($A$1="Leitfähigkeit",$A84/($E$1*J$4)+$E$2,$E$1*($A84/J$4)+$E$2)</f>
        <v>0.0862068965517241</v>
      </c>
      <c r="K84" s="51" t="n">
        <f aca="false">IF($A$1="Leitfähigkeit",$A84/($E$1*K$4)+$E$2,$E$1*($A84/K$4)+$E$2)</f>
        <v>0.0551724137931034</v>
      </c>
    </row>
    <row r="85" customFormat="false" ht="19.85" hidden="false" customHeight="true" outlineLevel="0" collapsed="false">
      <c r="A85" s="47" t="n">
        <v>81</v>
      </c>
      <c r="B85" s="48" t="n">
        <f aca="false">IF($A$1="Leitfähigkeit",$A85/($E$1*B$4)+$E$2,$E$1*($A85/B$4)+$E$2)</f>
        <v>2.79310344827586</v>
      </c>
      <c r="C85" s="48" t="n">
        <f aca="false">IF($A$1="Leitfähigkeit",$A85/($E$1*C$4)+$E$2,$E$1*($A85/C$4)+$E$2)</f>
        <v>1.86206896551724</v>
      </c>
      <c r="D85" s="48" t="n">
        <f aca="false">IF($A$1="Leitfähigkeit",$A85/($E$1*D$4)+$E$2,$E$1*($A85/D$4)+$E$2)</f>
        <v>1.39655172413793</v>
      </c>
      <c r="E85" s="48" t="n">
        <f aca="false">IF($A$1="Leitfähigkeit",$A85/($E$1*E$4)+$E$2,$E$1*($A85/E$4)+$E$2)</f>
        <v>0.931034482758621</v>
      </c>
      <c r="F85" s="48" t="n">
        <f aca="false">IF($A$1="Leitfähigkeit",$A85/($E$1*F$4)+$E$2,$E$1*($A85/F$4)+$E$2)</f>
        <v>0.558620689655172</v>
      </c>
      <c r="G85" s="48" t="n">
        <f aca="false">IF($A$1="Leitfähigkeit",$A85/($E$1*G$4)+$E$2,$E$1*($A85/G$4)+$E$2)</f>
        <v>0.349137931034483</v>
      </c>
      <c r="H85" s="48" t="n">
        <f aca="false">IF($A$1="Leitfähigkeit",$A85/($E$1*H$4)+$E$2,$E$1*($A85/H$4)+$E$2)</f>
        <v>0.232758620689655</v>
      </c>
      <c r="I85" s="48" t="n">
        <f aca="false">IF($A$1="Leitfähigkeit",$A85/($E$1*I$4)+$E$2,$E$1*($A85/I$4)+$E$2)</f>
        <v>0.139655172413793</v>
      </c>
      <c r="J85" s="48" t="n">
        <f aca="false">IF($A$1="Leitfähigkeit",$A85/($E$1*J$4)+$E$2,$E$1*($A85/J$4)+$E$2)</f>
        <v>0.0872844827586207</v>
      </c>
      <c r="K85" s="48" t="n">
        <f aca="false">IF($A$1="Leitfähigkeit",$A85/($E$1*K$4)+$E$2,$E$1*($A85/K$4)+$E$2)</f>
        <v>0.0558620689655172</v>
      </c>
    </row>
    <row r="86" customFormat="false" ht="19.85" hidden="false" customHeight="true" outlineLevel="0" collapsed="false">
      <c r="A86" s="50" t="n">
        <v>82</v>
      </c>
      <c r="B86" s="51" t="n">
        <f aca="false">IF($A$1="Leitfähigkeit",$A86/($E$1*B$4)+$E$2,$E$1*($A86/B$4)+$E$2)</f>
        <v>2.82758620689655</v>
      </c>
      <c r="C86" s="51" t="n">
        <f aca="false">IF($A$1="Leitfähigkeit",$A86/($E$1*C$4)+$E$2,$E$1*($A86/C$4)+$E$2)</f>
        <v>1.88505747126437</v>
      </c>
      <c r="D86" s="51" t="n">
        <f aca="false">IF($A$1="Leitfähigkeit",$A86/($E$1*D$4)+$E$2,$E$1*($A86/D$4)+$E$2)</f>
        <v>1.41379310344828</v>
      </c>
      <c r="E86" s="51" t="n">
        <f aca="false">IF($A$1="Leitfähigkeit",$A86/($E$1*E$4)+$E$2,$E$1*($A86/E$4)+$E$2)</f>
        <v>0.942528735632184</v>
      </c>
      <c r="F86" s="51" t="n">
        <f aca="false">IF($A$1="Leitfähigkeit",$A86/($E$1*F$4)+$E$2,$E$1*($A86/F$4)+$E$2)</f>
        <v>0.56551724137931</v>
      </c>
      <c r="G86" s="51" t="n">
        <f aca="false">IF($A$1="Leitfähigkeit",$A86/($E$1*G$4)+$E$2,$E$1*($A86/G$4)+$E$2)</f>
        <v>0.353448275862069</v>
      </c>
      <c r="H86" s="51" t="n">
        <f aca="false">IF($A$1="Leitfähigkeit",$A86/($E$1*H$4)+$E$2,$E$1*($A86/H$4)+$E$2)</f>
        <v>0.235632183908046</v>
      </c>
      <c r="I86" s="51" t="n">
        <f aca="false">IF($A$1="Leitfähigkeit",$A86/($E$1*I$4)+$E$2,$E$1*($A86/I$4)+$E$2)</f>
        <v>0.141379310344828</v>
      </c>
      <c r="J86" s="51" t="n">
        <f aca="false">IF($A$1="Leitfähigkeit",$A86/($E$1*J$4)+$E$2,$E$1*($A86/J$4)+$E$2)</f>
        <v>0.0883620689655172</v>
      </c>
      <c r="K86" s="51" t="n">
        <f aca="false">IF($A$1="Leitfähigkeit",$A86/($E$1*K$4)+$E$2,$E$1*($A86/K$4)+$E$2)</f>
        <v>0.056551724137931</v>
      </c>
    </row>
    <row r="87" customFormat="false" ht="19.85" hidden="false" customHeight="true" outlineLevel="0" collapsed="false">
      <c r="A87" s="47" t="n">
        <v>83</v>
      </c>
      <c r="B87" s="48" t="n">
        <f aca="false">IF($A$1="Leitfähigkeit",$A87/($E$1*B$4)+$E$2,$E$1*($A87/B$4)+$E$2)</f>
        <v>2.86206896551724</v>
      </c>
      <c r="C87" s="48" t="n">
        <f aca="false">IF($A$1="Leitfähigkeit",$A87/($E$1*C$4)+$E$2,$E$1*($A87/C$4)+$E$2)</f>
        <v>1.90804597701149</v>
      </c>
      <c r="D87" s="48" t="n">
        <f aca="false">IF($A$1="Leitfähigkeit",$A87/($E$1*D$4)+$E$2,$E$1*($A87/D$4)+$E$2)</f>
        <v>1.43103448275862</v>
      </c>
      <c r="E87" s="48" t="n">
        <f aca="false">IF($A$1="Leitfähigkeit",$A87/($E$1*E$4)+$E$2,$E$1*($A87/E$4)+$E$2)</f>
        <v>0.954022988505747</v>
      </c>
      <c r="F87" s="48" t="n">
        <f aca="false">IF($A$1="Leitfähigkeit",$A87/($E$1*F$4)+$E$2,$E$1*($A87/F$4)+$E$2)</f>
        <v>0.572413793103448</v>
      </c>
      <c r="G87" s="48" t="n">
        <f aca="false">IF($A$1="Leitfähigkeit",$A87/($E$1*G$4)+$E$2,$E$1*($A87/G$4)+$E$2)</f>
        <v>0.357758620689655</v>
      </c>
      <c r="H87" s="48" t="n">
        <f aca="false">IF($A$1="Leitfähigkeit",$A87/($E$1*H$4)+$E$2,$E$1*($A87/H$4)+$E$2)</f>
        <v>0.238505747126437</v>
      </c>
      <c r="I87" s="48" t="n">
        <f aca="false">IF($A$1="Leitfähigkeit",$A87/($E$1*I$4)+$E$2,$E$1*($A87/I$4)+$E$2)</f>
        <v>0.143103448275862</v>
      </c>
      <c r="J87" s="48" t="n">
        <f aca="false">IF($A$1="Leitfähigkeit",$A87/($E$1*J$4)+$E$2,$E$1*($A87/J$4)+$E$2)</f>
        <v>0.0894396551724138</v>
      </c>
      <c r="K87" s="48" t="n">
        <f aca="false">IF($A$1="Leitfähigkeit",$A87/($E$1*K$4)+$E$2,$E$1*($A87/K$4)+$E$2)</f>
        <v>0.0572413793103448</v>
      </c>
    </row>
    <row r="88" customFormat="false" ht="19.85" hidden="false" customHeight="true" outlineLevel="0" collapsed="false">
      <c r="A88" s="50" t="n">
        <v>84</v>
      </c>
      <c r="B88" s="51" t="n">
        <f aca="false">IF($A$1="Leitfähigkeit",$A88/($E$1*B$4)+$E$2,$E$1*($A88/B$4)+$E$2)</f>
        <v>2.89655172413793</v>
      </c>
      <c r="C88" s="51" t="n">
        <f aca="false">IF($A$1="Leitfähigkeit",$A88/($E$1*C$4)+$E$2,$E$1*($A88/C$4)+$E$2)</f>
        <v>1.93103448275862</v>
      </c>
      <c r="D88" s="51" t="n">
        <f aca="false">IF($A$1="Leitfähigkeit",$A88/($E$1*D$4)+$E$2,$E$1*($A88/D$4)+$E$2)</f>
        <v>1.44827586206897</v>
      </c>
      <c r="E88" s="51" t="n">
        <f aca="false">IF($A$1="Leitfähigkeit",$A88/($E$1*E$4)+$E$2,$E$1*($A88/E$4)+$E$2)</f>
        <v>0.96551724137931</v>
      </c>
      <c r="F88" s="51" t="n">
        <f aca="false">IF($A$1="Leitfähigkeit",$A88/($E$1*F$4)+$E$2,$E$1*($A88/F$4)+$E$2)</f>
        <v>0.579310344827586</v>
      </c>
      <c r="G88" s="51" t="n">
        <f aca="false">IF($A$1="Leitfähigkeit",$A88/($E$1*G$4)+$E$2,$E$1*($A88/G$4)+$E$2)</f>
        <v>0.362068965517241</v>
      </c>
      <c r="H88" s="51" t="n">
        <f aca="false">IF($A$1="Leitfähigkeit",$A88/($E$1*H$4)+$E$2,$E$1*($A88/H$4)+$E$2)</f>
        <v>0.241379310344828</v>
      </c>
      <c r="I88" s="51" t="n">
        <f aca="false">IF($A$1="Leitfähigkeit",$A88/($E$1*I$4)+$E$2,$E$1*($A88/I$4)+$E$2)</f>
        <v>0.144827586206897</v>
      </c>
      <c r="J88" s="51" t="n">
        <f aca="false">IF($A$1="Leitfähigkeit",$A88/($E$1*J$4)+$E$2,$E$1*($A88/J$4)+$E$2)</f>
        <v>0.0905172413793103</v>
      </c>
      <c r="K88" s="51" t="n">
        <f aca="false">IF($A$1="Leitfähigkeit",$A88/($E$1*K$4)+$E$2,$E$1*($A88/K$4)+$E$2)</f>
        <v>0.0579310344827586</v>
      </c>
    </row>
    <row r="89" customFormat="false" ht="19.85" hidden="false" customHeight="true" outlineLevel="0" collapsed="false">
      <c r="A89" s="47" t="n">
        <v>85</v>
      </c>
      <c r="B89" s="48" t="n">
        <f aca="false">IF($A$1="Leitfähigkeit",$A89/($E$1*B$4)+$E$2,$E$1*($A89/B$4)+$E$2)</f>
        <v>2.93103448275862</v>
      </c>
      <c r="C89" s="48" t="n">
        <f aca="false">IF($A$1="Leitfähigkeit",$A89/($E$1*C$4)+$E$2,$E$1*($A89/C$4)+$E$2)</f>
        <v>1.95402298850575</v>
      </c>
      <c r="D89" s="48" t="n">
        <f aca="false">IF($A$1="Leitfähigkeit",$A89/($E$1*D$4)+$E$2,$E$1*($A89/D$4)+$E$2)</f>
        <v>1.46551724137931</v>
      </c>
      <c r="E89" s="48" t="n">
        <f aca="false">IF($A$1="Leitfähigkeit",$A89/($E$1*E$4)+$E$2,$E$1*($A89/E$4)+$E$2)</f>
        <v>0.977011494252874</v>
      </c>
      <c r="F89" s="48" t="n">
        <f aca="false">IF($A$1="Leitfähigkeit",$A89/($E$1*F$4)+$E$2,$E$1*($A89/F$4)+$E$2)</f>
        <v>0.586206896551724</v>
      </c>
      <c r="G89" s="48" t="n">
        <f aca="false">IF($A$1="Leitfähigkeit",$A89/($E$1*G$4)+$E$2,$E$1*($A89/G$4)+$E$2)</f>
        <v>0.366379310344828</v>
      </c>
      <c r="H89" s="48" t="n">
        <f aca="false">IF($A$1="Leitfähigkeit",$A89/($E$1*H$4)+$E$2,$E$1*($A89/H$4)+$E$2)</f>
        <v>0.244252873563218</v>
      </c>
      <c r="I89" s="48" t="n">
        <f aca="false">IF($A$1="Leitfähigkeit",$A89/($E$1*I$4)+$E$2,$E$1*($A89/I$4)+$E$2)</f>
        <v>0.146551724137931</v>
      </c>
      <c r="J89" s="48" t="n">
        <f aca="false">IF($A$1="Leitfähigkeit",$A89/($E$1*J$4)+$E$2,$E$1*($A89/J$4)+$E$2)</f>
        <v>0.0915948275862069</v>
      </c>
      <c r="K89" s="48" t="n">
        <f aca="false">IF($A$1="Leitfähigkeit",$A89/($E$1*K$4)+$E$2,$E$1*($A89/K$4)+$E$2)</f>
        <v>0.0586206896551724</v>
      </c>
    </row>
    <row r="90" customFormat="false" ht="19.85" hidden="false" customHeight="true" outlineLevel="0" collapsed="false">
      <c r="A90" s="50" t="n">
        <v>86</v>
      </c>
      <c r="B90" s="51" t="n">
        <f aca="false">IF($A$1="Leitfähigkeit",$A90/($E$1*B$4)+$E$2,$E$1*($A90/B$4)+$E$2)</f>
        <v>2.96551724137931</v>
      </c>
      <c r="C90" s="51" t="n">
        <f aca="false">IF($A$1="Leitfähigkeit",$A90/($E$1*C$4)+$E$2,$E$1*($A90/C$4)+$E$2)</f>
        <v>1.97701149425287</v>
      </c>
      <c r="D90" s="51" t="n">
        <f aca="false">IF($A$1="Leitfähigkeit",$A90/($E$1*D$4)+$E$2,$E$1*($A90/D$4)+$E$2)</f>
        <v>1.48275862068966</v>
      </c>
      <c r="E90" s="51" t="n">
        <f aca="false">IF($A$1="Leitfähigkeit",$A90/($E$1*E$4)+$E$2,$E$1*($A90/E$4)+$E$2)</f>
        <v>0.988505747126437</v>
      </c>
      <c r="F90" s="51" t="n">
        <f aca="false">IF($A$1="Leitfähigkeit",$A90/($E$1*F$4)+$E$2,$E$1*($A90/F$4)+$E$2)</f>
        <v>0.593103448275862</v>
      </c>
      <c r="G90" s="51" t="n">
        <f aca="false">IF($A$1="Leitfähigkeit",$A90/($E$1*G$4)+$E$2,$E$1*($A90/G$4)+$E$2)</f>
        <v>0.370689655172414</v>
      </c>
      <c r="H90" s="51" t="n">
        <f aca="false">IF($A$1="Leitfähigkeit",$A90/($E$1*H$4)+$E$2,$E$1*($A90/H$4)+$E$2)</f>
        <v>0.247126436781609</v>
      </c>
      <c r="I90" s="51" t="n">
        <f aca="false">IF($A$1="Leitfähigkeit",$A90/($E$1*I$4)+$E$2,$E$1*($A90/I$4)+$E$2)</f>
        <v>0.148275862068966</v>
      </c>
      <c r="J90" s="51" t="n">
        <f aca="false">IF($A$1="Leitfähigkeit",$A90/($E$1*J$4)+$E$2,$E$1*($A90/J$4)+$E$2)</f>
        <v>0.0926724137931035</v>
      </c>
      <c r="K90" s="51" t="n">
        <f aca="false">IF($A$1="Leitfähigkeit",$A90/($E$1*K$4)+$E$2,$E$1*($A90/K$4)+$E$2)</f>
        <v>0.0593103448275862</v>
      </c>
    </row>
    <row r="91" customFormat="false" ht="19.85" hidden="false" customHeight="true" outlineLevel="0" collapsed="false">
      <c r="A91" s="47" t="n">
        <v>87</v>
      </c>
      <c r="B91" s="48" t="n">
        <f aca="false">IF($A$1="Leitfähigkeit",$A91/($E$1*B$4)+$E$2,$E$1*($A91/B$4)+$E$2)</f>
        <v>3</v>
      </c>
      <c r="C91" s="48" t="n">
        <f aca="false">IF($A$1="Leitfähigkeit",$A91/($E$1*C$4)+$E$2,$E$1*($A91/C$4)+$E$2)</f>
        <v>2</v>
      </c>
      <c r="D91" s="48" t="n">
        <f aca="false">IF($A$1="Leitfähigkeit",$A91/($E$1*D$4)+$E$2,$E$1*($A91/D$4)+$E$2)</f>
        <v>1.5</v>
      </c>
      <c r="E91" s="48" t="n">
        <f aca="false">IF($A$1="Leitfähigkeit",$A91/($E$1*E$4)+$E$2,$E$1*($A91/E$4)+$E$2)</f>
        <v>1</v>
      </c>
      <c r="F91" s="48" t="n">
        <f aca="false">IF($A$1="Leitfähigkeit",$A91/($E$1*F$4)+$E$2,$E$1*($A91/F$4)+$E$2)</f>
        <v>0.6</v>
      </c>
      <c r="G91" s="48" t="n">
        <f aca="false">IF($A$1="Leitfähigkeit",$A91/($E$1*G$4)+$E$2,$E$1*($A91/G$4)+$E$2)</f>
        <v>0.375</v>
      </c>
      <c r="H91" s="48" t="n">
        <f aca="false">IF($A$1="Leitfähigkeit",$A91/($E$1*H$4)+$E$2,$E$1*($A91/H$4)+$E$2)</f>
        <v>0.25</v>
      </c>
      <c r="I91" s="48" t="n">
        <f aca="false">IF($A$1="Leitfähigkeit",$A91/($E$1*I$4)+$E$2,$E$1*($A91/I$4)+$E$2)</f>
        <v>0.15</v>
      </c>
      <c r="J91" s="48" t="n">
        <f aca="false">IF($A$1="Leitfähigkeit",$A91/($E$1*J$4)+$E$2,$E$1*($A91/J$4)+$E$2)</f>
        <v>0.09375</v>
      </c>
      <c r="K91" s="48" t="n">
        <f aca="false">IF($A$1="Leitfähigkeit",$A91/($E$1*K$4)+$E$2,$E$1*($A91/K$4)+$E$2)</f>
        <v>0.06</v>
      </c>
    </row>
    <row r="92" customFormat="false" ht="19.85" hidden="false" customHeight="true" outlineLevel="0" collapsed="false">
      <c r="A92" s="50" t="n">
        <v>88</v>
      </c>
      <c r="B92" s="51" t="n">
        <f aca="false">IF($A$1="Leitfähigkeit",$A92/($E$1*B$4)+$E$2,$E$1*($A92/B$4)+$E$2)</f>
        <v>3.03448275862069</v>
      </c>
      <c r="C92" s="51" t="n">
        <f aca="false">IF($A$1="Leitfähigkeit",$A92/($E$1*C$4)+$E$2,$E$1*($A92/C$4)+$E$2)</f>
        <v>2.02298850574713</v>
      </c>
      <c r="D92" s="51" t="n">
        <f aca="false">IF($A$1="Leitfähigkeit",$A92/($E$1*D$4)+$E$2,$E$1*($A92/D$4)+$E$2)</f>
        <v>1.51724137931034</v>
      </c>
      <c r="E92" s="51" t="n">
        <f aca="false">IF($A$1="Leitfähigkeit",$A92/($E$1*E$4)+$E$2,$E$1*($A92/E$4)+$E$2)</f>
        <v>1.01149425287356</v>
      </c>
      <c r="F92" s="51" t="n">
        <f aca="false">IF($A$1="Leitfähigkeit",$A92/($E$1*F$4)+$E$2,$E$1*($A92/F$4)+$E$2)</f>
        <v>0.606896551724138</v>
      </c>
      <c r="G92" s="51" t="n">
        <f aca="false">IF($A$1="Leitfähigkeit",$A92/($E$1*G$4)+$E$2,$E$1*($A92/G$4)+$E$2)</f>
        <v>0.379310344827586</v>
      </c>
      <c r="H92" s="51" t="n">
        <f aca="false">IF($A$1="Leitfähigkeit",$A92/($E$1*H$4)+$E$2,$E$1*($A92/H$4)+$E$2)</f>
        <v>0.252873563218391</v>
      </c>
      <c r="I92" s="51" t="n">
        <f aca="false">IF($A$1="Leitfähigkeit",$A92/($E$1*I$4)+$E$2,$E$1*($A92/I$4)+$E$2)</f>
        <v>0.151724137931034</v>
      </c>
      <c r="J92" s="51" t="n">
        <f aca="false">IF($A$1="Leitfähigkeit",$A92/($E$1*J$4)+$E$2,$E$1*($A92/J$4)+$E$2)</f>
        <v>0.0948275862068966</v>
      </c>
      <c r="K92" s="51" t="n">
        <f aca="false">IF($A$1="Leitfähigkeit",$A92/($E$1*K$4)+$E$2,$E$1*($A92/K$4)+$E$2)</f>
        <v>0.0606896551724138</v>
      </c>
    </row>
    <row r="93" customFormat="false" ht="19.85" hidden="false" customHeight="true" outlineLevel="0" collapsed="false">
      <c r="A93" s="47" t="n">
        <v>89</v>
      </c>
      <c r="B93" s="48" t="n">
        <f aca="false">IF($A$1="Leitfähigkeit",$A93/($E$1*B$4)+$E$2,$E$1*($A93/B$4)+$E$2)</f>
        <v>3.06896551724138</v>
      </c>
      <c r="C93" s="48" t="n">
        <f aca="false">IF($A$1="Leitfähigkeit",$A93/($E$1*C$4)+$E$2,$E$1*($A93/C$4)+$E$2)</f>
        <v>2.04597701149425</v>
      </c>
      <c r="D93" s="48" t="n">
        <f aca="false">IF($A$1="Leitfähigkeit",$A93/($E$1*D$4)+$E$2,$E$1*($A93/D$4)+$E$2)</f>
        <v>1.53448275862069</v>
      </c>
      <c r="E93" s="48" t="n">
        <f aca="false">IF($A$1="Leitfähigkeit",$A93/($E$1*E$4)+$E$2,$E$1*($A93/E$4)+$E$2)</f>
        <v>1.02298850574713</v>
      </c>
      <c r="F93" s="48" t="n">
        <f aca="false">IF($A$1="Leitfähigkeit",$A93/($E$1*F$4)+$E$2,$E$1*($A93/F$4)+$E$2)</f>
        <v>0.613793103448276</v>
      </c>
      <c r="G93" s="48" t="n">
        <f aca="false">IF($A$1="Leitfähigkeit",$A93/($E$1*G$4)+$E$2,$E$1*($A93/G$4)+$E$2)</f>
        <v>0.383620689655172</v>
      </c>
      <c r="H93" s="48" t="n">
        <f aca="false">IF($A$1="Leitfähigkeit",$A93/($E$1*H$4)+$E$2,$E$1*($A93/H$4)+$E$2)</f>
        <v>0.255747126436782</v>
      </c>
      <c r="I93" s="48" t="n">
        <f aca="false">IF($A$1="Leitfähigkeit",$A93/($E$1*I$4)+$E$2,$E$1*($A93/I$4)+$E$2)</f>
        <v>0.153448275862069</v>
      </c>
      <c r="J93" s="48" t="n">
        <f aca="false">IF($A$1="Leitfähigkeit",$A93/($E$1*J$4)+$E$2,$E$1*($A93/J$4)+$E$2)</f>
        <v>0.0959051724137931</v>
      </c>
      <c r="K93" s="48" t="n">
        <f aca="false">IF($A$1="Leitfähigkeit",$A93/($E$1*K$4)+$E$2,$E$1*($A93/K$4)+$E$2)</f>
        <v>0.0613793103448276</v>
      </c>
    </row>
    <row r="94" customFormat="false" ht="19.85" hidden="false" customHeight="true" outlineLevel="0" collapsed="false">
      <c r="A94" s="50" t="n">
        <v>90</v>
      </c>
      <c r="B94" s="51" t="n">
        <f aca="false">IF($A$1="Leitfähigkeit",$A94/($E$1*B$4)+$E$2,$E$1*($A94/B$4)+$E$2)</f>
        <v>3.10344827586207</v>
      </c>
      <c r="C94" s="51" t="n">
        <f aca="false">IF($A$1="Leitfähigkeit",$A94/($E$1*C$4)+$E$2,$E$1*($A94/C$4)+$E$2)</f>
        <v>2.06896551724138</v>
      </c>
      <c r="D94" s="51" t="n">
        <f aca="false">IF($A$1="Leitfähigkeit",$A94/($E$1*D$4)+$E$2,$E$1*($A94/D$4)+$E$2)</f>
        <v>1.55172413793103</v>
      </c>
      <c r="E94" s="51" t="n">
        <f aca="false">IF($A$1="Leitfähigkeit",$A94/($E$1*E$4)+$E$2,$E$1*($A94/E$4)+$E$2)</f>
        <v>1.03448275862069</v>
      </c>
      <c r="F94" s="51" t="n">
        <f aca="false">IF($A$1="Leitfähigkeit",$A94/($E$1*F$4)+$E$2,$E$1*($A94/F$4)+$E$2)</f>
        <v>0.620689655172414</v>
      </c>
      <c r="G94" s="51" t="n">
        <f aca="false">IF($A$1="Leitfähigkeit",$A94/($E$1*G$4)+$E$2,$E$1*($A94/G$4)+$E$2)</f>
        <v>0.387931034482759</v>
      </c>
      <c r="H94" s="51" t="n">
        <f aca="false">IF($A$1="Leitfähigkeit",$A94/($E$1*H$4)+$E$2,$E$1*($A94/H$4)+$E$2)</f>
        <v>0.258620689655172</v>
      </c>
      <c r="I94" s="51" t="n">
        <f aca="false">IF($A$1="Leitfähigkeit",$A94/($E$1*I$4)+$E$2,$E$1*($A94/I$4)+$E$2)</f>
        <v>0.155172413793103</v>
      </c>
      <c r="J94" s="51" t="n">
        <f aca="false">IF($A$1="Leitfähigkeit",$A94/($E$1*J$4)+$E$2,$E$1*($A94/J$4)+$E$2)</f>
        <v>0.0969827586206896</v>
      </c>
      <c r="K94" s="51" t="n">
        <f aca="false">IF($A$1="Leitfähigkeit",$A94/($E$1*K$4)+$E$2,$E$1*($A94/K$4)+$E$2)</f>
        <v>0.0620689655172414</v>
      </c>
    </row>
    <row r="95" customFormat="false" ht="19.85" hidden="false" customHeight="true" outlineLevel="0" collapsed="false">
      <c r="A95" s="47" t="n">
        <v>91</v>
      </c>
      <c r="B95" s="48" t="n">
        <f aca="false">IF($A$1="Leitfähigkeit",$A95/($E$1*B$4)+$E$2,$E$1*($A95/B$4)+$E$2)</f>
        <v>3.13793103448276</v>
      </c>
      <c r="C95" s="48" t="n">
        <f aca="false">IF($A$1="Leitfähigkeit",$A95/($E$1*C$4)+$E$2,$E$1*($A95/C$4)+$E$2)</f>
        <v>2.09195402298851</v>
      </c>
      <c r="D95" s="48" t="n">
        <f aca="false">IF($A$1="Leitfähigkeit",$A95/($E$1*D$4)+$E$2,$E$1*($A95/D$4)+$E$2)</f>
        <v>1.56896551724138</v>
      </c>
      <c r="E95" s="48" t="n">
        <f aca="false">IF($A$1="Leitfähigkeit",$A95/($E$1*E$4)+$E$2,$E$1*($A95/E$4)+$E$2)</f>
        <v>1.04597701149425</v>
      </c>
      <c r="F95" s="48" t="n">
        <f aca="false">IF($A$1="Leitfähigkeit",$A95/($E$1*F$4)+$E$2,$E$1*($A95/F$4)+$E$2)</f>
        <v>0.627586206896552</v>
      </c>
      <c r="G95" s="48" t="n">
        <f aca="false">IF($A$1="Leitfähigkeit",$A95/($E$1*G$4)+$E$2,$E$1*($A95/G$4)+$E$2)</f>
        <v>0.392241379310345</v>
      </c>
      <c r="H95" s="48" t="n">
        <f aca="false">IF($A$1="Leitfähigkeit",$A95/($E$1*H$4)+$E$2,$E$1*($A95/H$4)+$E$2)</f>
        <v>0.261494252873563</v>
      </c>
      <c r="I95" s="48" t="n">
        <f aca="false">IF($A$1="Leitfähigkeit",$A95/($E$1*I$4)+$E$2,$E$1*($A95/I$4)+$E$2)</f>
        <v>0.156896551724138</v>
      </c>
      <c r="J95" s="48" t="n">
        <f aca="false">IF($A$1="Leitfähigkeit",$A95/($E$1*J$4)+$E$2,$E$1*($A95/J$4)+$E$2)</f>
        <v>0.0980603448275862</v>
      </c>
      <c r="K95" s="48" t="n">
        <f aca="false">IF($A$1="Leitfähigkeit",$A95/($E$1*K$4)+$E$2,$E$1*($A95/K$4)+$E$2)</f>
        <v>0.0627586206896552</v>
      </c>
    </row>
    <row r="96" customFormat="false" ht="19.85" hidden="false" customHeight="true" outlineLevel="0" collapsed="false">
      <c r="A96" s="50" t="n">
        <v>92</v>
      </c>
      <c r="B96" s="51" t="n">
        <f aca="false">IF($A$1="Leitfähigkeit",$A96/($E$1*B$4)+$E$2,$E$1*($A96/B$4)+$E$2)</f>
        <v>3.17241379310345</v>
      </c>
      <c r="C96" s="51" t="n">
        <f aca="false">IF($A$1="Leitfähigkeit",$A96/($E$1*C$4)+$E$2,$E$1*($A96/C$4)+$E$2)</f>
        <v>2.11494252873563</v>
      </c>
      <c r="D96" s="51" t="n">
        <f aca="false">IF($A$1="Leitfähigkeit",$A96/($E$1*D$4)+$E$2,$E$1*($A96/D$4)+$E$2)</f>
        <v>1.58620689655172</v>
      </c>
      <c r="E96" s="51" t="n">
        <f aca="false">IF($A$1="Leitfähigkeit",$A96/($E$1*E$4)+$E$2,$E$1*($A96/E$4)+$E$2)</f>
        <v>1.05747126436782</v>
      </c>
      <c r="F96" s="51" t="n">
        <f aca="false">IF($A$1="Leitfähigkeit",$A96/($E$1*F$4)+$E$2,$E$1*($A96/F$4)+$E$2)</f>
        <v>0.63448275862069</v>
      </c>
      <c r="G96" s="51" t="n">
        <f aca="false">IF($A$1="Leitfähigkeit",$A96/($E$1*G$4)+$E$2,$E$1*($A96/G$4)+$E$2)</f>
        <v>0.396551724137931</v>
      </c>
      <c r="H96" s="51" t="n">
        <f aca="false">IF($A$1="Leitfähigkeit",$A96/($E$1*H$4)+$E$2,$E$1*($A96/H$4)+$E$2)</f>
        <v>0.264367816091954</v>
      </c>
      <c r="I96" s="51" t="n">
        <f aca="false">IF($A$1="Leitfähigkeit",$A96/($E$1*I$4)+$E$2,$E$1*($A96/I$4)+$E$2)</f>
        <v>0.158620689655172</v>
      </c>
      <c r="J96" s="51" t="n">
        <f aca="false">IF($A$1="Leitfähigkeit",$A96/($E$1*J$4)+$E$2,$E$1*($A96/J$4)+$E$2)</f>
        <v>0.0991379310344828</v>
      </c>
      <c r="K96" s="51" t="n">
        <f aca="false">IF($A$1="Leitfähigkeit",$A96/($E$1*K$4)+$E$2,$E$1*($A96/K$4)+$E$2)</f>
        <v>0.063448275862069</v>
      </c>
    </row>
    <row r="97" customFormat="false" ht="19.85" hidden="false" customHeight="true" outlineLevel="0" collapsed="false">
      <c r="A97" s="47" t="n">
        <v>93</v>
      </c>
      <c r="B97" s="48" t="n">
        <f aca="false">IF($A$1="Leitfähigkeit",$A97/($E$1*B$4)+$E$2,$E$1*($A97/B$4)+$E$2)</f>
        <v>3.20689655172414</v>
      </c>
      <c r="C97" s="48" t="n">
        <f aca="false">IF($A$1="Leitfähigkeit",$A97/($E$1*C$4)+$E$2,$E$1*($A97/C$4)+$E$2)</f>
        <v>2.13793103448276</v>
      </c>
      <c r="D97" s="48" t="n">
        <f aca="false">IF($A$1="Leitfähigkeit",$A97/($E$1*D$4)+$E$2,$E$1*($A97/D$4)+$E$2)</f>
        <v>1.60344827586207</v>
      </c>
      <c r="E97" s="48" t="n">
        <f aca="false">IF($A$1="Leitfähigkeit",$A97/($E$1*E$4)+$E$2,$E$1*($A97/E$4)+$E$2)</f>
        <v>1.06896551724138</v>
      </c>
      <c r="F97" s="48" t="n">
        <f aca="false">IF($A$1="Leitfähigkeit",$A97/($E$1*F$4)+$E$2,$E$1*($A97/F$4)+$E$2)</f>
        <v>0.641379310344828</v>
      </c>
      <c r="G97" s="48" t="n">
        <f aca="false">IF($A$1="Leitfähigkeit",$A97/($E$1*G$4)+$E$2,$E$1*($A97/G$4)+$E$2)</f>
        <v>0.400862068965517</v>
      </c>
      <c r="H97" s="48" t="n">
        <f aca="false">IF($A$1="Leitfähigkeit",$A97/($E$1*H$4)+$E$2,$E$1*($A97/H$4)+$E$2)</f>
        <v>0.267241379310345</v>
      </c>
      <c r="I97" s="48" t="n">
        <f aca="false">IF($A$1="Leitfähigkeit",$A97/($E$1*I$4)+$E$2,$E$1*($A97/I$4)+$E$2)</f>
        <v>0.160344827586207</v>
      </c>
      <c r="J97" s="48" t="n">
        <f aca="false">IF($A$1="Leitfähigkeit",$A97/($E$1*J$4)+$E$2,$E$1*($A97/J$4)+$E$2)</f>
        <v>0.100215517241379</v>
      </c>
      <c r="K97" s="48" t="n">
        <f aca="false">IF($A$1="Leitfähigkeit",$A97/($E$1*K$4)+$E$2,$E$1*($A97/K$4)+$E$2)</f>
        <v>0.0641379310344828</v>
      </c>
    </row>
    <row r="98" customFormat="false" ht="19.85" hidden="false" customHeight="true" outlineLevel="0" collapsed="false">
      <c r="A98" s="50" t="n">
        <v>94</v>
      </c>
      <c r="B98" s="51" t="n">
        <f aca="false">IF($A$1="Leitfähigkeit",$A98/($E$1*B$4)+$E$2,$E$1*($A98/B$4)+$E$2)</f>
        <v>3.24137931034483</v>
      </c>
      <c r="C98" s="51" t="n">
        <f aca="false">IF($A$1="Leitfähigkeit",$A98/($E$1*C$4)+$E$2,$E$1*($A98/C$4)+$E$2)</f>
        <v>2.16091954022988</v>
      </c>
      <c r="D98" s="51" t="n">
        <f aca="false">IF($A$1="Leitfähigkeit",$A98/($E$1*D$4)+$E$2,$E$1*($A98/D$4)+$E$2)</f>
        <v>1.62068965517241</v>
      </c>
      <c r="E98" s="51" t="n">
        <f aca="false">IF($A$1="Leitfähigkeit",$A98/($E$1*E$4)+$E$2,$E$1*($A98/E$4)+$E$2)</f>
        <v>1.08045977011494</v>
      </c>
      <c r="F98" s="51" t="n">
        <f aca="false">IF($A$1="Leitfähigkeit",$A98/($E$1*F$4)+$E$2,$E$1*($A98/F$4)+$E$2)</f>
        <v>0.648275862068966</v>
      </c>
      <c r="G98" s="51" t="n">
        <f aca="false">IF($A$1="Leitfähigkeit",$A98/($E$1*G$4)+$E$2,$E$1*($A98/G$4)+$E$2)</f>
        <v>0.405172413793103</v>
      </c>
      <c r="H98" s="51" t="n">
        <f aca="false">IF($A$1="Leitfähigkeit",$A98/($E$1*H$4)+$E$2,$E$1*($A98/H$4)+$E$2)</f>
        <v>0.270114942528736</v>
      </c>
      <c r="I98" s="51" t="n">
        <f aca="false">IF($A$1="Leitfähigkeit",$A98/($E$1*I$4)+$E$2,$E$1*($A98/I$4)+$E$2)</f>
        <v>0.162068965517241</v>
      </c>
      <c r="J98" s="51" t="n">
        <f aca="false">IF($A$1="Leitfähigkeit",$A98/($E$1*J$4)+$E$2,$E$1*($A98/J$4)+$E$2)</f>
        <v>0.101293103448276</v>
      </c>
      <c r="K98" s="51" t="n">
        <f aca="false">IF($A$1="Leitfähigkeit",$A98/($E$1*K$4)+$E$2,$E$1*($A98/K$4)+$E$2)</f>
        <v>0.0648275862068966</v>
      </c>
    </row>
    <row r="99" customFormat="false" ht="19.85" hidden="false" customHeight="true" outlineLevel="0" collapsed="false">
      <c r="A99" s="47" t="n">
        <v>95</v>
      </c>
      <c r="B99" s="48" t="n">
        <f aca="false">IF($A$1="Leitfähigkeit",$A99/($E$1*B$4)+$E$2,$E$1*($A99/B$4)+$E$2)</f>
        <v>3.27586206896552</v>
      </c>
      <c r="C99" s="48" t="n">
        <f aca="false">IF($A$1="Leitfähigkeit",$A99/($E$1*C$4)+$E$2,$E$1*($A99/C$4)+$E$2)</f>
        <v>2.18390804597701</v>
      </c>
      <c r="D99" s="48" t="n">
        <f aca="false">IF($A$1="Leitfähigkeit",$A99/($E$1*D$4)+$E$2,$E$1*($A99/D$4)+$E$2)</f>
        <v>1.63793103448276</v>
      </c>
      <c r="E99" s="48" t="n">
        <f aca="false">IF($A$1="Leitfähigkeit",$A99/($E$1*E$4)+$E$2,$E$1*($A99/E$4)+$E$2)</f>
        <v>1.09195402298851</v>
      </c>
      <c r="F99" s="48" t="n">
        <f aca="false">IF($A$1="Leitfähigkeit",$A99/($E$1*F$4)+$E$2,$E$1*($A99/F$4)+$E$2)</f>
        <v>0.655172413793103</v>
      </c>
      <c r="G99" s="48" t="n">
        <f aca="false">IF($A$1="Leitfähigkeit",$A99/($E$1*G$4)+$E$2,$E$1*($A99/G$4)+$E$2)</f>
        <v>0.40948275862069</v>
      </c>
      <c r="H99" s="48" t="n">
        <f aca="false">IF($A$1="Leitfähigkeit",$A99/($E$1*H$4)+$E$2,$E$1*($A99/H$4)+$E$2)</f>
        <v>0.272988505747126</v>
      </c>
      <c r="I99" s="48" t="n">
        <f aca="false">IF($A$1="Leitfähigkeit",$A99/($E$1*I$4)+$E$2,$E$1*($A99/I$4)+$E$2)</f>
        <v>0.163793103448276</v>
      </c>
      <c r="J99" s="48" t="n">
        <f aca="false">IF($A$1="Leitfähigkeit",$A99/($E$1*J$4)+$E$2,$E$1*($A99/J$4)+$E$2)</f>
        <v>0.102370689655172</v>
      </c>
      <c r="K99" s="48" t="n">
        <f aca="false">IF($A$1="Leitfähigkeit",$A99/($E$1*K$4)+$E$2,$E$1*($A99/K$4)+$E$2)</f>
        <v>0.0655172413793104</v>
      </c>
    </row>
    <row r="100" customFormat="false" ht="19.85" hidden="false" customHeight="true" outlineLevel="0" collapsed="false">
      <c r="A100" s="50" t="n">
        <v>96</v>
      </c>
      <c r="B100" s="51" t="n">
        <f aca="false">IF($A$1="Leitfähigkeit",$A100/($E$1*B$4)+$E$2,$E$1*($A100/B$4)+$E$2)</f>
        <v>3.31034482758621</v>
      </c>
      <c r="C100" s="51" t="n">
        <f aca="false">IF($A$1="Leitfähigkeit",$A100/($E$1*C$4)+$E$2,$E$1*($A100/C$4)+$E$2)</f>
        <v>2.20689655172414</v>
      </c>
      <c r="D100" s="51" t="n">
        <f aca="false">IF($A$1="Leitfähigkeit",$A100/($E$1*D$4)+$E$2,$E$1*($A100/D$4)+$E$2)</f>
        <v>1.6551724137931</v>
      </c>
      <c r="E100" s="51" t="n">
        <f aca="false">IF($A$1="Leitfähigkeit",$A100/($E$1*E$4)+$E$2,$E$1*($A100/E$4)+$E$2)</f>
        <v>1.10344827586207</v>
      </c>
      <c r="F100" s="51" t="n">
        <f aca="false">IF($A$1="Leitfähigkeit",$A100/($E$1*F$4)+$E$2,$E$1*($A100/F$4)+$E$2)</f>
        <v>0.662068965517241</v>
      </c>
      <c r="G100" s="51" t="n">
        <f aca="false">IF($A$1="Leitfähigkeit",$A100/($E$1*G$4)+$E$2,$E$1*($A100/G$4)+$E$2)</f>
        <v>0.413793103448276</v>
      </c>
      <c r="H100" s="51" t="n">
        <f aca="false">IF($A$1="Leitfähigkeit",$A100/($E$1*H$4)+$E$2,$E$1*($A100/H$4)+$E$2)</f>
        <v>0.275862068965517</v>
      </c>
      <c r="I100" s="51" t="n">
        <f aca="false">IF($A$1="Leitfähigkeit",$A100/($E$1*I$4)+$E$2,$E$1*($A100/I$4)+$E$2)</f>
        <v>0.16551724137931</v>
      </c>
      <c r="J100" s="51" t="n">
        <f aca="false">IF($A$1="Leitfähigkeit",$A100/($E$1*J$4)+$E$2,$E$1*($A100/J$4)+$E$2)</f>
        <v>0.103448275862069</v>
      </c>
      <c r="K100" s="51" t="n">
        <f aca="false">IF($A$1="Leitfähigkeit",$A100/($E$1*K$4)+$E$2,$E$1*($A100/K$4)+$E$2)</f>
        <v>0.0662068965517241</v>
      </c>
    </row>
    <row r="101" customFormat="false" ht="19.85" hidden="false" customHeight="true" outlineLevel="0" collapsed="false">
      <c r="A101" s="47" t="n">
        <v>97</v>
      </c>
      <c r="B101" s="48" t="n">
        <f aca="false">IF($A$1="Leitfähigkeit",$A101/($E$1*B$4)+$E$2,$E$1*($A101/B$4)+$E$2)</f>
        <v>3.3448275862069</v>
      </c>
      <c r="C101" s="48" t="n">
        <f aca="false">IF($A$1="Leitfähigkeit",$A101/($E$1*C$4)+$E$2,$E$1*($A101/C$4)+$E$2)</f>
        <v>2.22988505747126</v>
      </c>
      <c r="D101" s="48" t="n">
        <f aca="false">IF($A$1="Leitfähigkeit",$A101/($E$1*D$4)+$E$2,$E$1*($A101/D$4)+$E$2)</f>
        <v>1.67241379310345</v>
      </c>
      <c r="E101" s="48" t="n">
        <f aca="false">IF($A$1="Leitfähigkeit",$A101/($E$1*E$4)+$E$2,$E$1*($A101/E$4)+$E$2)</f>
        <v>1.11494252873563</v>
      </c>
      <c r="F101" s="48" t="n">
        <f aca="false">IF($A$1="Leitfähigkeit",$A101/($E$1*F$4)+$E$2,$E$1*($A101/F$4)+$E$2)</f>
        <v>0.668965517241379</v>
      </c>
      <c r="G101" s="48" t="n">
        <f aca="false">IF($A$1="Leitfähigkeit",$A101/($E$1*G$4)+$E$2,$E$1*($A101/G$4)+$E$2)</f>
        <v>0.418103448275862</v>
      </c>
      <c r="H101" s="48" t="n">
        <f aca="false">IF($A$1="Leitfähigkeit",$A101/($E$1*H$4)+$E$2,$E$1*($A101/H$4)+$E$2)</f>
        <v>0.278735632183908</v>
      </c>
      <c r="I101" s="48" t="n">
        <f aca="false">IF($A$1="Leitfähigkeit",$A101/($E$1*I$4)+$E$2,$E$1*($A101/I$4)+$E$2)</f>
        <v>0.167241379310345</v>
      </c>
      <c r="J101" s="48" t="n">
        <f aca="false">IF($A$1="Leitfähigkeit",$A101/($E$1*J$4)+$E$2,$E$1*($A101/J$4)+$E$2)</f>
        <v>0.104525862068966</v>
      </c>
      <c r="K101" s="48" t="n">
        <f aca="false">IF($A$1="Leitfähigkeit",$A101/($E$1*K$4)+$E$2,$E$1*($A101/K$4)+$E$2)</f>
        <v>0.0668965517241379</v>
      </c>
    </row>
    <row r="102" customFormat="false" ht="19.85" hidden="false" customHeight="true" outlineLevel="0" collapsed="false">
      <c r="A102" s="50" t="n">
        <v>98</v>
      </c>
      <c r="B102" s="51" t="n">
        <f aca="false">IF($A$1="Leitfähigkeit",$A102/($E$1*B$4)+$E$2,$E$1*($A102/B$4)+$E$2)</f>
        <v>3.37931034482759</v>
      </c>
      <c r="C102" s="51" t="n">
        <f aca="false">IF($A$1="Leitfähigkeit",$A102/($E$1*C$4)+$E$2,$E$1*($A102/C$4)+$E$2)</f>
        <v>2.25287356321839</v>
      </c>
      <c r="D102" s="51" t="n">
        <f aca="false">IF($A$1="Leitfähigkeit",$A102/($E$1*D$4)+$E$2,$E$1*($A102/D$4)+$E$2)</f>
        <v>1.68965517241379</v>
      </c>
      <c r="E102" s="51" t="n">
        <f aca="false">IF($A$1="Leitfähigkeit",$A102/($E$1*E$4)+$E$2,$E$1*($A102/E$4)+$E$2)</f>
        <v>1.1264367816092</v>
      </c>
      <c r="F102" s="51" t="n">
        <f aca="false">IF($A$1="Leitfähigkeit",$A102/($E$1*F$4)+$E$2,$E$1*($A102/F$4)+$E$2)</f>
        <v>0.675862068965517</v>
      </c>
      <c r="G102" s="51" t="n">
        <f aca="false">IF($A$1="Leitfähigkeit",$A102/($E$1*G$4)+$E$2,$E$1*($A102/G$4)+$E$2)</f>
        <v>0.422413793103448</v>
      </c>
      <c r="H102" s="51" t="n">
        <f aca="false">IF($A$1="Leitfähigkeit",$A102/($E$1*H$4)+$E$2,$E$1*($A102/H$4)+$E$2)</f>
        <v>0.281609195402299</v>
      </c>
      <c r="I102" s="51" t="n">
        <f aca="false">IF($A$1="Leitfähigkeit",$A102/($E$1*I$4)+$E$2,$E$1*($A102/I$4)+$E$2)</f>
        <v>0.168965517241379</v>
      </c>
      <c r="J102" s="51" t="n">
        <f aca="false">IF($A$1="Leitfähigkeit",$A102/($E$1*J$4)+$E$2,$E$1*($A102/J$4)+$E$2)</f>
        <v>0.105603448275862</v>
      </c>
      <c r="K102" s="51" t="n">
        <f aca="false">IF($A$1="Leitfähigkeit",$A102/($E$1*K$4)+$E$2,$E$1*($A102/K$4)+$E$2)</f>
        <v>0.0675862068965517</v>
      </c>
    </row>
    <row r="103" customFormat="false" ht="19.85" hidden="false" customHeight="true" outlineLevel="0" collapsed="false">
      <c r="A103" s="47" t="n">
        <v>99</v>
      </c>
      <c r="B103" s="48" t="n">
        <f aca="false">IF($A$1="Leitfähigkeit",$A103/($E$1*B$4)+$E$2,$E$1*($A103/B$4)+$E$2)</f>
        <v>3.41379310344828</v>
      </c>
      <c r="C103" s="48" t="n">
        <f aca="false">IF($A$1="Leitfähigkeit",$A103/($E$1*C$4)+$E$2,$E$1*($A103/C$4)+$E$2)</f>
        <v>2.27586206896552</v>
      </c>
      <c r="D103" s="48" t="n">
        <f aca="false">IF($A$1="Leitfähigkeit",$A103/($E$1*D$4)+$E$2,$E$1*($A103/D$4)+$E$2)</f>
        <v>1.70689655172414</v>
      </c>
      <c r="E103" s="48" t="n">
        <f aca="false">IF($A$1="Leitfähigkeit",$A103/($E$1*E$4)+$E$2,$E$1*($A103/E$4)+$E$2)</f>
        <v>1.13793103448276</v>
      </c>
      <c r="F103" s="48" t="n">
        <f aca="false">IF($A$1="Leitfähigkeit",$A103/($E$1*F$4)+$E$2,$E$1*($A103/F$4)+$E$2)</f>
        <v>0.682758620689655</v>
      </c>
      <c r="G103" s="48" t="n">
        <f aca="false">IF($A$1="Leitfähigkeit",$A103/($E$1*G$4)+$E$2,$E$1*($A103/G$4)+$E$2)</f>
        <v>0.426724137931034</v>
      </c>
      <c r="H103" s="48" t="n">
        <f aca="false">IF($A$1="Leitfähigkeit",$A103/($E$1*H$4)+$E$2,$E$1*($A103/H$4)+$E$2)</f>
        <v>0.28448275862069</v>
      </c>
      <c r="I103" s="48" t="n">
        <f aca="false">IF($A$1="Leitfähigkeit",$A103/($E$1*I$4)+$E$2,$E$1*($A103/I$4)+$E$2)</f>
        <v>0.170689655172414</v>
      </c>
      <c r="J103" s="48" t="n">
        <f aca="false">IF($A$1="Leitfähigkeit",$A103/($E$1*J$4)+$E$2,$E$1*($A103/J$4)+$E$2)</f>
        <v>0.106681034482759</v>
      </c>
      <c r="K103" s="48" t="n">
        <f aca="false">IF($A$1="Leitfähigkeit",$A103/($E$1*K$4)+$E$2,$E$1*($A103/K$4)+$E$2)</f>
        <v>0.0682758620689655</v>
      </c>
    </row>
    <row r="104" customFormat="false" ht="19.85" hidden="false" customHeight="true" outlineLevel="0" collapsed="false">
      <c r="A104" s="50" t="n">
        <v>100</v>
      </c>
      <c r="B104" s="51" t="n">
        <f aca="false">IF($A$1="Leitfähigkeit",$A104/($E$1*B$4)+$E$2,$E$1*($A104/B$4)+$E$2)</f>
        <v>3.44827586206897</v>
      </c>
      <c r="C104" s="51" t="n">
        <f aca="false">IF($A$1="Leitfähigkeit",$A104/($E$1*C$4)+$E$2,$E$1*($A104/C$4)+$E$2)</f>
        <v>2.29885057471264</v>
      </c>
      <c r="D104" s="51" t="n">
        <f aca="false">IF($A$1="Leitfähigkeit",$A104/($E$1*D$4)+$E$2,$E$1*($A104/D$4)+$E$2)</f>
        <v>1.72413793103448</v>
      </c>
      <c r="E104" s="51" t="n">
        <f aca="false">IF($A$1="Leitfähigkeit",$A104/($E$1*E$4)+$E$2,$E$1*($A104/E$4)+$E$2)</f>
        <v>1.14942528735632</v>
      </c>
      <c r="F104" s="51" t="n">
        <f aca="false">IF($A$1="Leitfähigkeit",$A104/($E$1*F$4)+$E$2,$E$1*($A104/F$4)+$E$2)</f>
        <v>0.689655172413793</v>
      </c>
      <c r="G104" s="51" t="n">
        <f aca="false">IF($A$1="Leitfähigkeit",$A104/($E$1*G$4)+$E$2,$E$1*($A104/G$4)+$E$2)</f>
        <v>0.431034482758621</v>
      </c>
      <c r="H104" s="51" t="n">
        <f aca="false">IF($A$1="Leitfähigkeit",$A104/($E$1*H$4)+$E$2,$E$1*($A104/H$4)+$E$2)</f>
        <v>0.28735632183908</v>
      </c>
      <c r="I104" s="51" t="n">
        <f aca="false">IF($A$1="Leitfähigkeit",$A104/($E$1*I$4)+$E$2,$E$1*($A104/I$4)+$E$2)</f>
        <v>0.172413793103448</v>
      </c>
      <c r="J104" s="51" t="n">
        <f aca="false">IF($A$1="Leitfähigkeit",$A104/($E$1*J$4)+$E$2,$E$1*($A104/J$4)+$E$2)</f>
        <v>0.107758620689655</v>
      </c>
      <c r="K104" s="51" t="n">
        <f aca="false">IF($A$1="Leitfähigkeit",$A104/($E$1*K$4)+$E$2,$E$1*($A104/K$4)+$E$2)</f>
        <v>0.0689655172413793</v>
      </c>
    </row>
    <row r="105" customFormat="false" ht="19.85" hidden="false" customHeight="true" outlineLevel="0" collapsed="false">
      <c r="A105" s="47" t="n">
        <v>101</v>
      </c>
      <c r="B105" s="48" t="n">
        <f aca="false">IF($A$1="Leitfähigkeit",$A105/($E$1*B$4)+$E$2,$E$1*($A105/B$4)+$E$2)</f>
        <v>3.48275862068966</v>
      </c>
      <c r="C105" s="48" t="n">
        <f aca="false">IF($A$1="Leitfähigkeit",$A105/($E$1*C$4)+$E$2,$E$1*($A105/C$4)+$E$2)</f>
        <v>2.32183908045977</v>
      </c>
      <c r="D105" s="48" t="n">
        <f aca="false">IF($A$1="Leitfähigkeit",$A105/($E$1*D$4)+$E$2,$E$1*($A105/D$4)+$E$2)</f>
        <v>1.74137931034483</v>
      </c>
      <c r="E105" s="48" t="n">
        <f aca="false">IF($A$1="Leitfähigkeit",$A105/($E$1*E$4)+$E$2,$E$1*($A105/E$4)+$E$2)</f>
        <v>1.16091954022989</v>
      </c>
      <c r="F105" s="48" t="n">
        <f aca="false">IF($A$1="Leitfähigkeit",$A105/($E$1*F$4)+$E$2,$E$1*($A105/F$4)+$E$2)</f>
        <v>0.696551724137931</v>
      </c>
      <c r="G105" s="48" t="n">
        <f aca="false">IF($A$1="Leitfähigkeit",$A105/($E$1*G$4)+$E$2,$E$1*($A105/G$4)+$E$2)</f>
        <v>0.435344827586207</v>
      </c>
      <c r="H105" s="48" t="n">
        <f aca="false">IF($A$1="Leitfähigkeit",$A105/($E$1*H$4)+$E$2,$E$1*($A105/H$4)+$E$2)</f>
        <v>0.290229885057471</v>
      </c>
      <c r="I105" s="48" t="n">
        <f aca="false">IF($A$1="Leitfähigkeit",$A105/($E$1*I$4)+$E$2,$E$1*($A105/I$4)+$E$2)</f>
        <v>0.174137931034483</v>
      </c>
      <c r="J105" s="48" t="n">
        <f aca="false">IF($A$1="Leitfähigkeit",$A105/($E$1*J$4)+$E$2,$E$1*($A105/J$4)+$E$2)</f>
        <v>0.108836206896552</v>
      </c>
      <c r="K105" s="48" t="n">
        <f aca="false">IF($A$1="Leitfähigkeit",$A105/($E$1*K$4)+$E$2,$E$1*($A105/K$4)+$E$2)</f>
        <v>0.0696551724137931</v>
      </c>
    </row>
    <row r="106" customFormat="false" ht="19.85" hidden="false" customHeight="true" outlineLevel="0" collapsed="false">
      <c r="A106" s="50" t="n">
        <v>102</v>
      </c>
      <c r="B106" s="51" t="n">
        <f aca="false">IF($A$1="Leitfähigkeit",$A106/($E$1*B$4)+$E$2,$E$1*($A106/B$4)+$E$2)</f>
        <v>3.51724137931034</v>
      </c>
      <c r="C106" s="51" t="n">
        <f aca="false">IF($A$1="Leitfähigkeit",$A106/($E$1*C$4)+$E$2,$E$1*($A106/C$4)+$E$2)</f>
        <v>2.3448275862069</v>
      </c>
      <c r="D106" s="51" t="n">
        <f aca="false">IF($A$1="Leitfähigkeit",$A106/($E$1*D$4)+$E$2,$E$1*($A106/D$4)+$E$2)</f>
        <v>1.75862068965517</v>
      </c>
      <c r="E106" s="51" t="n">
        <f aca="false">IF($A$1="Leitfähigkeit",$A106/($E$1*E$4)+$E$2,$E$1*($A106/E$4)+$E$2)</f>
        <v>1.17241379310345</v>
      </c>
      <c r="F106" s="51" t="n">
        <f aca="false">IF($A$1="Leitfähigkeit",$A106/($E$1*F$4)+$E$2,$E$1*($A106/F$4)+$E$2)</f>
        <v>0.703448275862069</v>
      </c>
      <c r="G106" s="51" t="n">
        <f aca="false">IF($A$1="Leitfähigkeit",$A106/($E$1*G$4)+$E$2,$E$1*($A106/G$4)+$E$2)</f>
        <v>0.439655172413793</v>
      </c>
      <c r="H106" s="51" t="n">
        <f aca="false">IF($A$1="Leitfähigkeit",$A106/($E$1*H$4)+$E$2,$E$1*($A106/H$4)+$E$2)</f>
        <v>0.293103448275862</v>
      </c>
      <c r="I106" s="51" t="n">
        <f aca="false">IF($A$1="Leitfähigkeit",$A106/($E$1*I$4)+$E$2,$E$1*($A106/I$4)+$E$2)</f>
        <v>0.175862068965517</v>
      </c>
      <c r="J106" s="51" t="n">
        <f aca="false">IF($A$1="Leitfähigkeit",$A106/($E$1*J$4)+$E$2,$E$1*($A106/J$4)+$E$2)</f>
        <v>0.109913793103448</v>
      </c>
      <c r="K106" s="51" t="n">
        <f aca="false">IF($A$1="Leitfähigkeit",$A106/($E$1*K$4)+$E$2,$E$1*($A106/K$4)+$E$2)</f>
        <v>0.0703448275862069</v>
      </c>
    </row>
    <row r="107" customFormat="false" ht="19.85" hidden="false" customHeight="true" outlineLevel="0" collapsed="false">
      <c r="A107" s="47" t="n">
        <v>103</v>
      </c>
      <c r="B107" s="48" t="n">
        <f aca="false">IF($A$1="Leitfähigkeit",$A107/($E$1*B$4)+$E$2,$E$1*($A107/B$4)+$E$2)</f>
        <v>3.55172413793103</v>
      </c>
      <c r="C107" s="48" t="n">
        <f aca="false">IF($A$1="Leitfähigkeit",$A107/($E$1*C$4)+$E$2,$E$1*($A107/C$4)+$E$2)</f>
        <v>2.36781609195402</v>
      </c>
      <c r="D107" s="48" t="n">
        <f aca="false">IF($A$1="Leitfähigkeit",$A107/($E$1*D$4)+$E$2,$E$1*($A107/D$4)+$E$2)</f>
        <v>1.77586206896552</v>
      </c>
      <c r="E107" s="48" t="n">
        <f aca="false">IF($A$1="Leitfähigkeit",$A107/($E$1*E$4)+$E$2,$E$1*($A107/E$4)+$E$2)</f>
        <v>1.18390804597701</v>
      </c>
      <c r="F107" s="48" t="n">
        <f aca="false">IF($A$1="Leitfähigkeit",$A107/($E$1*F$4)+$E$2,$E$1*($A107/F$4)+$E$2)</f>
        <v>0.710344827586207</v>
      </c>
      <c r="G107" s="48" t="n">
        <f aca="false">IF($A$1="Leitfähigkeit",$A107/($E$1*G$4)+$E$2,$E$1*($A107/G$4)+$E$2)</f>
        <v>0.443965517241379</v>
      </c>
      <c r="H107" s="48" t="n">
        <f aca="false">IF($A$1="Leitfähigkeit",$A107/($E$1*H$4)+$E$2,$E$1*($A107/H$4)+$E$2)</f>
        <v>0.295977011494253</v>
      </c>
      <c r="I107" s="48" t="n">
        <f aca="false">IF($A$1="Leitfähigkeit",$A107/($E$1*I$4)+$E$2,$E$1*($A107/I$4)+$E$2)</f>
        <v>0.177586206896552</v>
      </c>
      <c r="J107" s="48" t="n">
        <f aca="false">IF($A$1="Leitfähigkeit",$A107/($E$1*J$4)+$E$2,$E$1*($A107/J$4)+$E$2)</f>
        <v>0.110991379310345</v>
      </c>
      <c r="K107" s="48" t="n">
        <f aca="false">IF($A$1="Leitfähigkeit",$A107/($E$1*K$4)+$E$2,$E$1*($A107/K$4)+$E$2)</f>
        <v>0.0710344827586207</v>
      </c>
    </row>
    <row r="108" customFormat="false" ht="19.85" hidden="false" customHeight="true" outlineLevel="0" collapsed="false">
      <c r="A108" s="50" t="n">
        <v>104</v>
      </c>
      <c r="B108" s="51" t="n">
        <f aca="false">IF($A$1="Leitfähigkeit",$A108/($E$1*B$4)+$E$2,$E$1*($A108/B$4)+$E$2)</f>
        <v>3.58620689655172</v>
      </c>
      <c r="C108" s="51" t="n">
        <f aca="false">IF($A$1="Leitfähigkeit",$A108/($E$1*C$4)+$E$2,$E$1*($A108/C$4)+$E$2)</f>
        <v>2.39080459770115</v>
      </c>
      <c r="D108" s="51" t="n">
        <f aca="false">IF($A$1="Leitfähigkeit",$A108/($E$1*D$4)+$E$2,$E$1*($A108/D$4)+$E$2)</f>
        <v>1.79310344827586</v>
      </c>
      <c r="E108" s="51" t="n">
        <f aca="false">IF($A$1="Leitfähigkeit",$A108/($E$1*E$4)+$E$2,$E$1*($A108/E$4)+$E$2)</f>
        <v>1.19540229885057</v>
      </c>
      <c r="F108" s="51" t="n">
        <f aca="false">IF($A$1="Leitfähigkeit",$A108/($E$1*F$4)+$E$2,$E$1*($A108/F$4)+$E$2)</f>
        <v>0.717241379310345</v>
      </c>
      <c r="G108" s="51" t="n">
        <f aca="false">IF($A$1="Leitfähigkeit",$A108/($E$1*G$4)+$E$2,$E$1*($A108/G$4)+$E$2)</f>
        <v>0.448275862068966</v>
      </c>
      <c r="H108" s="51" t="n">
        <f aca="false">IF($A$1="Leitfähigkeit",$A108/($E$1*H$4)+$E$2,$E$1*($A108/H$4)+$E$2)</f>
        <v>0.298850574712644</v>
      </c>
      <c r="I108" s="51" t="n">
        <f aca="false">IF($A$1="Leitfähigkeit",$A108/($E$1*I$4)+$E$2,$E$1*($A108/I$4)+$E$2)</f>
        <v>0.179310344827586</v>
      </c>
      <c r="J108" s="51" t="n">
        <f aca="false">IF($A$1="Leitfähigkeit",$A108/($E$1*J$4)+$E$2,$E$1*($A108/J$4)+$E$2)</f>
        <v>0.112068965517241</v>
      </c>
      <c r="K108" s="51" t="n">
        <f aca="false">IF($A$1="Leitfähigkeit",$A108/($E$1*K$4)+$E$2,$E$1*($A108/K$4)+$E$2)</f>
        <v>0.0717241379310345</v>
      </c>
    </row>
    <row r="109" customFormat="false" ht="19.85" hidden="false" customHeight="true" outlineLevel="0" collapsed="false">
      <c r="A109" s="47" t="n">
        <v>105</v>
      </c>
      <c r="B109" s="48" t="n">
        <f aca="false">IF($A$1="Leitfähigkeit",$A109/($E$1*B$4)+$E$2,$E$1*($A109/B$4)+$E$2)</f>
        <v>3.62068965517241</v>
      </c>
      <c r="C109" s="48" t="n">
        <f aca="false">IF($A$1="Leitfähigkeit",$A109/($E$1*C$4)+$E$2,$E$1*($A109/C$4)+$E$2)</f>
        <v>2.41379310344828</v>
      </c>
      <c r="D109" s="48" t="n">
        <f aca="false">IF($A$1="Leitfähigkeit",$A109/($E$1*D$4)+$E$2,$E$1*($A109/D$4)+$E$2)</f>
        <v>1.81034482758621</v>
      </c>
      <c r="E109" s="48" t="n">
        <f aca="false">IF($A$1="Leitfähigkeit",$A109/($E$1*E$4)+$E$2,$E$1*($A109/E$4)+$E$2)</f>
        <v>1.20689655172414</v>
      </c>
      <c r="F109" s="48" t="n">
        <f aca="false">IF($A$1="Leitfähigkeit",$A109/($E$1*F$4)+$E$2,$E$1*($A109/F$4)+$E$2)</f>
        <v>0.724137931034483</v>
      </c>
      <c r="G109" s="48" t="n">
        <f aca="false">IF($A$1="Leitfähigkeit",$A109/($E$1*G$4)+$E$2,$E$1*($A109/G$4)+$E$2)</f>
        <v>0.452586206896552</v>
      </c>
      <c r="H109" s="48" t="n">
        <f aca="false">IF($A$1="Leitfähigkeit",$A109/($E$1*H$4)+$E$2,$E$1*($A109/H$4)+$E$2)</f>
        <v>0.301724137931034</v>
      </c>
      <c r="I109" s="48" t="n">
        <f aca="false">IF($A$1="Leitfähigkeit",$A109/($E$1*I$4)+$E$2,$E$1*($A109/I$4)+$E$2)</f>
        <v>0.181034482758621</v>
      </c>
      <c r="J109" s="48" t="n">
        <f aca="false">IF($A$1="Leitfähigkeit",$A109/($E$1*J$4)+$E$2,$E$1*($A109/J$4)+$E$2)</f>
        <v>0.113146551724138</v>
      </c>
      <c r="K109" s="48" t="n">
        <f aca="false">IF($A$1="Leitfähigkeit",$A109/($E$1*K$4)+$E$2,$E$1*($A109/K$4)+$E$2)</f>
        <v>0.0724137931034483</v>
      </c>
    </row>
    <row r="110" customFormat="false" ht="19.85" hidden="false" customHeight="true" outlineLevel="0" collapsed="false">
      <c r="A110" s="50" t="n">
        <v>106</v>
      </c>
      <c r="B110" s="51" t="n">
        <f aca="false">IF($A$1="Leitfähigkeit",$A110/($E$1*B$4)+$E$2,$E$1*($A110/B$4)+$E$2)</f>
        <v>3.6551724137931</v>
      </c>
      <c r="C110" s="51" t="n">
        <f aca="false">IF($A$1="Leitfähigkeit",$A110/($E$1*C$4)+$E$2,$E$1*($A110/C$4)+$E$2)</f>
        <v>2.4367816091954</v>
      </c>
      <c r="D110" s="51" t="n">
        <f aca="false">IF($A$1="Leitfähigkeit",$A110/($E$1*D$4)+$E$2,$E$1*($A110/D$4)+$E$2)</f>
        <v>1.82758620689655</v>
      </c>
      <c r="E110" s="51" t="n">
        <f aca="false">IF($A$1="Leitfähigkeit",$A110/($E$1*E$4)+$E$2,$E$1*($A110/E$4)+$E$2)</f>
        <v>1.2183908045977</v>
      </c>
      <c r="F110" s="51" t="n">
        <f aca="false">IF($A$1="Leitfähigkeit",$A110/($E$1*F$4)+$E$2,$E$1*($A110/F$4)+$E$2)</f>
        <v>0.731034482758621</v>
      </c>
      <c r="G110" s="51" t="n">
        <f aca="false">IF($A$1="Leitfähigkeit",$A110/($E$1*G$4)+$E$2,$E$1*($A110/G$4)+$E$2)</f>
        <v>0.456896551724138</v>
      </c>
      <c r="H110" s="51" t="n">
        <f aca="false">IF($A$1="Leitfähigkeit",$A110/($E$1*H$4)+$E$2,$E$1*($A110/H$4)+$E$2)</f>
        <v>0.304597701149425</v>
      </c>
      <c r="I110" s="51" t="n">
        <f aca="false">IF($A$1="Leitfähigkeit",$A110/($E$1*I$4)+$E$2,$E$1*($A110/I$4)+$E$2)</f>
        <v>0.182758620689655</v>
      </c>
      <c r="J110" s="51" t="n">
        <f aca="false">IF($A$1="Leitfähigkeit",$A110/($E$1*J$4)+$E$2,$E$1*($A110/J$4)+$E$2)</f>
        <v>0.114224137931034</v>
      </c>
      <c r="K110" s="51" t="n">
        <f aca="false">IF($A$1="Leitfähigkeit",$A110/($E$1*K$4)+$E$2,$E$1*($A110/K$4)+$E$2)</f>
        <v>0.0731034482758621</v>
      </c>
    </row>
    <row r="111" customFormat="false" ht="19.85" hidden="false" customHeight="true" outlineLevel="0" collapsed="false">
      <c r="A111" s="47" t="n">
        <v>107</v>
      </c>
      <c r="B111" s="48" t="n">
        <f aca="false">IF($A$1="Leitfähigkeit",$A111/($E$1*B$4)+$E$2,$E$1*($A111/B$4)+$E$2)</f>
        <v>3.68965517241379</v>
      </c>
      <c r="C111" s="48" t="n">
        <f aca="false">IF($A$1="Leitfähigkeit",$A111/($E$1*C$4)+$E$2,$E$1*($A111/C$4)+$E$2)</f>
        <v>2.45977011494253</v>
      </c>
      <c r="D111" s="48" t="n">
        <f aca="false">IF($A$1="Leitfähigkeit",$A111/($E$1*D$4)+$E$2,$E$1*($A111/D$4)+$E$2)</f>
        <v>1.8448275862069</v>
      </c>
      <c r="E111" s="48" t="n">
        <f aca="false">IF($A$1="Leitfähigkeit",$A111/($E$1*E$4)+$E$2,$E$1*($A111/E$4)+$E$2)</f>
        <v>1.22988505747126</v>
      </c>
      <c r="F111" s="48" t="n">
        <f aca="false">IF($A$1="Leitfähigkeit",$A111/($E$1*F$4)+$E$2,$E$1*($A111/F$4)+$E$2)</f>
        <v>0.737931034482759</v>
      </c>
      <c r="G111" s="48" t="n">
        <f aca="false">IF($A$1="Leitfähigkeit",$A111/($E$1*G$4)+$E$2,$E$1*($A111/G$4)+$E$2)</f>
        <v>0.461206896551724</v>
      </c>
      <c r="H111" s="48" t="n">
        <f aca="false">IF($A$1="Leitfähigkeit",$A111/($E$1*H$4)+$E$2,$E$1*($A111/H$4)+$E$2)</f>
        <v>0.307471264367816</v>
      </c>
      <c r="I111" s="48" t="n">
        <f aca="false">IF($A$1="Leitfähigkeit",$A111/($E$1*I$4)+$E$2,$E$1*($A111/I$4)+$E$2)</f>
        <v>0.18448275862069</v>
      </c>
      <c r="J111" s="48" t="n">
        <f aca="false">IF($A$1="Leitfähigkeit",$A111/($E$1*J$4)+$E$2,$E$1*($A111/J$4)+$E$2)</f>
        <v>0.115301724137931</v>
      </c>
      <c r="K111" s="48" t="n">
        <f aca="false">IF($A$1="Leitfähigkeit",$A111/($E$1*K$4)+$E$2,$E$1*($A111/K$4)+$E$2)</f>
        <v>0.0737931034482759</v>
      </c>
    </row>
    <row r="112" customFormat="false" ht="19.85" hidden="false" customHeight="true" outlineLevel="0" collapsed="false">
      <c r="A112" s="50" t="n">
        <v>108</v>
      </c>
      <c r="B112" s="51" t="n">
        <f aca="false">IF($A$1="Leitfähigkeit",$A112/($E$1*B$4)+$E$2,$E$1*($A112/B$4)+$E$2)</f>
        <v>3.72413793103448</v>
      </c>
      <c r="C112" s="51" t="n">
        <f aca="false">IF($A$1="Leitfähigkeit",$A112/($E$1*C$4)+$E$2,$E$1*($A112/C$4)+$E$2)</f>
        <v>2.48275862068966</v>
      </c>
      <c r="D112" s="51" t="n">
        <f aca="false">IF($A$1="Leitfähigkeit",$A112/($E$1*D$4)+$E$2,$E$1*($A112/D$4)+$E$2)</f>
        <v>1.86206896551724</v>
      </c>
      <c r="E112" s="51" t="n">
        <f aca="false">IF($A$1="Leitfähigkeit",$A112/($E$1*E$4)+$E$2,$E$1*($A112/E$4)+$E$2)</f>
        <v>1.24137931034483</v>
      </c>
      <c r="F112" s="51" t="n">
        <f aca="false">IF($A$1="Leitfähigkeit",$A112/($E$1*F$4)+$E$2,$E$1*($A112/F$4)+$E$2)</f>
        <v>0.744827586206897</v>
      </c>
      <c r="G112" s="51" t="n">
        <f aca="false">IF($A$1="Leitfähigkeit",$A112/($E$1*G$4)+$E$2,$E$1*($A112/G$4)+$E$2)</f>
        <v>0.46551724137931</v>
      </c>
      <c r="H112" s="51" t="n">
        <f aca="false">IF($A$1="Leitfähigkeit",$A112/($E$1*H$4)+$E$2,$E$1*($A112/H$4)+$E$2)</f>
        <v>0.310344827586207</v>
      </c>
      <c r="I112" s="51" t="n">
        <f aca="false">IF($A$1="Leitfähigkeit",$A112/($E$1*I$4)+$E$2,$E$1*($A112/I$4)+$E$2)</f>
        <v>0.186206896551724</v>
      </c>
      <c r="J112" s="51" t="n">
        <f aca="false">IF($A$1="Leitfähigkeit",$A112/($E$1*J$4)+$E$2,$E$1*($A112/J$4)+$E$2)</f>
        <v>0.116379310344828</v>
      </c>
      <c r="K112" s="51" t="n">
        <f aca="false">IF($A$1="Leitfähigkeit",$A112/($E$1*K$4)+$E$2,$E$1*($A112/K$4)+$E$2)</f>
        <v>0.0744827586206896</v>
      </c>
    </row>
    <row r="113" customFormat="false" ht="19.85" hidden="false" customHeight="true" outlineLevel="0" collapsed="false">
      <c r="A113" s="47" t="n">
        <v>109</v>
      </c>
      <c r="B113" s="48" t="n">
        <f aca="false">IF($A$1="Leitfähigkeit",$A113/($E$1*B$4)+$E$2,$E$1*($A113/B$4)+$E$2)</f>
        <v>3.75862068965517</v>
      </c>
      <c r="C113" s="48" t="n">
        <f aca="false">IF($A$1="Leitfähigkeit",$A113/($E$1*C$4)+$E$2,$E$1*($A113/C$4)+$E$2)</f>
        <v>2.50574712643678</v>
      </c>
      <c r="D113" s="48" t="n">
        <f aca="false">IF($A$1="Leitfähigkeit",$A113/($E$1*D$4)+$E$2,$E$1*($A113/D$4)+$E$2)</f>
        <v>1.87931034482759</v>
      </c>
      <c r="E113" s="48" t="n">
        <f aca="false">IF($A$1="Leitfähigkeit",$A113/($E$1*E$4)+$E$2,$E$1*($A113/E$4)+$E$2)</f>
        <v>1.25287356321839</v>
      </c>
      <c r="F113" s="48" t="n">
        <f aca="false">IF($A$1="Leitfähigkeit",$A113/($E$1*F$4)+$E$2,$E$1*($A113/F$4)+$E$2)</f>
        <v>0.751724137931034</v>
      </c>
      <c r="G113" s="48" t="n">
        <f aca="false">IF($A$1="Leitfähigkeit",$A113/($E$1*G$4)+$E$2,$E$1*($A113/G$4)+$E$2)</f>
        <v>0.469827586206897</v>
      </c>
      <c r="H113" s="48" t="n">
        <f aca="false">IF($A$1="Leitfähigkeit",$A113/($E$1*H$4)+$E$2,$E$1*($A113/H$4)+$E$2)</f>
        <v>0.313218390804598</v>
      </c>
      <c r="I113" s="48" t="n">
        <f aca="false">IF($A$1="Leitfähigkeit",$A113/($E$1*I$4)+$E$2,$E$1*($A113/I$4)+$E$2)</f>
        <v>0.187931034482759</v>
      </c>
      <c r="J113" s="48" t="n">
        <f aca="false">IF($A$1="Leitfähigkeit",$A113/($E$1*J$4)+$E$2,$E$1*($A113/J$4)+$E$2)</f>
        <v>0.117456896551724</v>
      </c>
      <c r="K113" s="48" t="n">
        <f aca="false">IF($A$1="Leitfähigkeit",$A113/($E$1*K$4)+$E$2,$E$1*($A113/K$4)+$E$2)</f>
        <v>0.0751724137931035</v>
      </c>
    </row>
    <row r="114" customFormat="false" ht="19.85" hidden="false" customHeight="true" outlineLevel="0" collapsed="false">
      <c r="A114" s="50" t="n">
        <v>110</v>
      </c>
      <c r="B114" s="51" t="n">
        <f aca="false">IF($A$1="Leitfähigkeit",$A114/($E$1*B$4)+$E$2,$E$1*($A114/B$4)+$E$2)</f>
        <v>3.79310344827586</v>
      </c>
      <c r="C114" s="51" t="n">
        <f aca="false">IF($A$1="Leitfähigkeit",$A114/($E$1*C$4)+$E$2,$E$1*($A114/C$4)+$E$2)</f>
        <v>2.52873563218391</v>
      </c>
      <c r="D114" s="51" t="n">
        <f aca="false">IF($A$1="Leitfähigkeit",$A114/($E$1*D$4)+$E$2,$E$1*($A114/D$4)+$E$2)</f>
        <v>1.89655172413793</v>
      </c>
      <c r="E114" s="51" t="n">
        <f aca="false">IF($A$1="Leitfähigkeit",$A114/($E$1*E$4)+$E$2,$E$1*($A114/E$4)+$E$2)</f>
        <v>1.26436781609195</v>
      </c>
      <c r="F114" s="51" t="n">
        <f aca="false">IF($A$1="Leitfähigkeit",$A114/($E$1*F$4)+$E$2,$E$1*($A114/F$4)+$E$2)</f>
        <v>0.758620689655172</v>
      </c>
      <c r="G114" s="51" t="n">
        <f aca="false">IF($A$1="Leitfähigkeit",$A114/($E$1*G$4)+$E$2,$E$1*($A114/G$4)+$E$2)</f>
        <v>0.474137931034483</v>
      </c>
      <c r="H114" s="51" t="n">
        <f aca="false">IF($A$1="Leitfähigkeit",$A114/($E$1*H$4)+$E$2,$E$1*($A114/H$4)+$E$2)</f>
        <v>0.316091954022988</v>
      </c>
      <c r="I114" s="51" t="n">
        <f aca="false">IF($A$1="Leitfähigkeit",$A114/($E$1*I$4)+$E$2,$E$1*($A114/I$4)+$E$2)</f>
        <v>0.189655172413793</v>
      </c>
      <c r="J114" s="51" t="n">
        <f aca="false">IF($A$1="Leitfähigkeit",$A114/($E$1*J$4)+$E$2,$E$1*($A114/J$4)+$E$2)</f>
        <v>0.118534482758621</v>
      </c>
      <c r="K114" s="51" t="n">
        <f aca="false">IF($A$1="Leitfähigkeit",$A114/($E$1*K$4)+$E$2,$E$1*($A114/K$4)+$E$2)</f>
        <v>0.0758620689655172</v>
      </c>
    </row>
    <row r="115" customFormat="false" ht="19.85" hidden="false" customHeight="true" outlineLevel="0" collapsed="false">
      <c r="A115" s="47" t="n">
        <v>111</v>
      </c>
      <c r="B115" s="48" t="n">
        <f aca="false">IF($A$1="Leitfähigkeit",$A115/($E$1*B$4)+$E$2,$E$1*($A115/B$4)+$E$2)</f>
        <v>3.82758620689655</v>
      </c>
      <c r="C115" s="48" t="n">
        <f aca="false">IF($A$1="Leitfähigkeit",$A115/($E$1*C$4)+$E$2,$E$1*($A115/C$4)+$E$2)</f>
        <v>2.55172413793103</v>
      </c>
      <c r="D115" s="48" t="n">
        <f aca="false">IF($A$1="Leitfähigkeit",$A115/($E$1*D$4)+$E$2,$E$1*($A115/D$4)+$E$2)</f>
        <v>1.91379310344828</v>
      </c>
      <c r="E115" s="48" t="n">
        <f aca="false">IF($A$1="Leitfähigkeit",$A115/($E$1*E$4)+$E$2,$E$1*($A115/E$4)+$E$2)</f>
        <v>1.27586206896552</v>
      </c>
      <c r="F115" s="48" t="n">
        <f aca="false">IF($A$1="Leitfähigkeit",$A115/($E$1*F$4)+$E$2,$E$1*($A115/F$4)+$E$2)</f>
        <v>0.76551724137931</v>
      </c>
      <c r="G115" s="48" t="n">
        <f aca="false">IF($A$1="Leitfähigkeit",$A115/($E$1*G$4)+$E$2,$E$1*($A115/G$4)+$E$2)</f>
        <v>0.478448275862069</v>
      </c>
      <c r="H115" s="48" t="n">
        <f aca="false">IF($A$1="Leitfähigkeit",$A115/($E$1*H$4)+$E$2,$E$1*($A115/H$4)+$E$2)</f>
        <v>0.318965517241379</v>
      </c>
      <c r="I115" s="48" t="n">
        <f aca="false">IF($A$1="Leitfähigkeit",$A115/($E$1*I$4)+$E$2,$E$1*($A115/I$4)+$E$2)</f>
        <v>0.191379310344828</v>
      </c>
      <c r="J115" s="48" t="n">
        <f aca="false">IF($A$1="Leitfähigkeit",$A115/($E$1*J$4)+$E$2,$E$1*($A115/J$4)+$E$2)</f>
        <v>0.119612068965517</v>
      </c>
      <c r="K115" s="48" t="n">
        <f aca="false">IF($A$1="Leitfähigkeit",$A115/($E$1*K$4)+$E$2,$E$1*($A115/K$4)+$E$2)</f>
        <v>0.076551724137931</v>
      </c>
    </row>
    <row r="116" customFormat="false" ht="19.85" hidden="false" customHeight="true" outlineLevel="0" collapsed="false">
      <c r="A116" s="50" t="n">
        <v>112</v>
      </c>
      <c r="B116" s="51" t="n">
        <f aca="false">IF($A$1="Leitfähigkeit",$A116/($E$1*B$4)+$E$2,$E$1*($A116/B$4)+$E$2)</f>
        <v>3.86206896551724</v>
      </c>
      <c r="C116" s="51" t="n">
        <f aca="false">IF($A$1="Leitfähigkeit",$A116/($E$1*C$4)+$E$2,$E$1*($A116/C$4)+$E$2)</f>
        <v>2.57471264367816</v>
      </c>
      <c r="D116" s="51" t="n">
        <f aca="false">IF($A$1="Leitfähigkeit",$A116/($E$1*D$4)+$E$2,$E$1*($A116/D$4)+$E$2)</f>
        <v>1.93103448275862</v>
      </c>
      <c r="E116" s="51" t="n">
        <f aca="false">IF($A$1="Leitfähigkeit",$A116/($E$1*E$4)+$E$2,$E$1*($A116/E$4)+$E$2)</f>
        <v>1.28735632183908</v>
      </c>
      <c r="F116" s="51" t="n">
        <f aca="false">IF($A$1="Leitfähigkeit",$A116/($E$1*F$4)+$E$2,$E$1*($A116/F$4)+$E$2)</f>
        <v>0.772413793103448</v>
      </c>
      <c r="G116" s="51" t="n">
        <f aca="false">IF($A$1="Leitfähigkeit",$A116/($E$1*G$4)+$E$2,$E$1*($A116/G$4)+$E$2)</f>
        <v>0.482758620689655</v>
      </c>
      <c r="H116" s="51" t="n">
        <f aca="false">IF($A$1="Leitfähigkeit",$A116/($E$1*H$4)+$E$2,$E$1*($A116/H$4)+$E$2)</f>
        <v>0.32183908045977</v>
      </c>
      <c r="I116" s="51" t="n">
        <f aca="false">IF($A$1="Leitfähigkeit",$A116/($E$1*I$4)+$E$2,$E$1*($A116/I$4)+$E$2)</f>
        <v>0.193103448275862</v>
      </c>
      <c r="J116" s="51" t="n">
        <f aca="false">IF($A$1="Leitfähigkeit",$A116/($E$1*J$4)+$E$2,$E$1*($A116/J$4)+$E$2)</f>
        <v>0.120689655172414</v>
      </c>
      <c r="K116" s="51" t="n">
        <f aca="false">IF($A$1="Leitfähigkeit",$A116/($E$1*K$4)+$E$2,$E$1*($A116/K$4)+$E$2)</f>
        <v>0.0772413793103448</v>
      </c>
    </row>
    <row r="117" customFormat="false" ht="19.85" hidden="false" customHeight="true" outlineLevel="0" collapsed="false">
      <c r="A117" s="47" t="n">
        <v>113</v>
      </c>
      <c r="B117" s="48" t="n">
        <f aca="false">IF($A$1="Leitfähigkeit",$A117/($E$1*B$4)+$E$2,$E$1*($A117/B$4)+$E$2)</f>
        <v>3.89655172413793</v>
      </c>
      <c r="C117" s="48" t="n">
        <f aca="false">IF($A$1="Leitfähigkeit",$A117/($E$1*C$4)+$E$2,$E$1*($A117/C$4)+$E$2)</f>
        <v>2.59770114942529</v>
      </c>
      <c r="D117" s="48" t="n">
        <f aca="false">IF($A$1="Leitfähigkeit",$A117/($E$1*D$4)+$E$2,$E$1*($A117/D$4)+$E$2)</f>
        <v>1.94827586206897</v>
      </c>
      <c r="E117" s="48" t="n">
        <f aca="false">IF($A$1="Leitfähigkeit",$A117/($E$1*E$4)+$E$2,$E$1*($A117/E$4)+$E$2)</f>
        <v>1.29885057471264</v>
      </c>
      <c r="F117" s="48" t="n">
        <f aca="false">IF($A$1="Leitfähigkeit",$A117/($E$1*F$4)+$E$2,$E$1*($A117/F$4)+$E$2)</f>
        <v>0.779310344827586</v>
      </c>
      <c r="G117" s="48" t="n">
        <f aca="false">IF($A$1="Leitfähigkeit",$A117/($E$1*G$4)+$E$2,$E$1*($A117/G$4)+$E$2)</f>
        <v>0.487068965517241</v>
      </c>
      <c r="H117" s="48" t="n">
        <f aca="false">IF($A$1="Leitfähigkeit",$A117/($E$1*H$4)+$E$2,$E$1*($A117/H$4)+$E$2)</f>
        <v>0.324712643678161</v>
      </c>
      <c r="I117" s="48" t="n">
        <f aca="false">IF($A$1="Leitfähigkeit",$A117/($E$1*I$4)+$E$2,$E$1*($A117/I$4)+$E$2)</f>
        <v>0.194827586206897</v>
      </c>
      <c r="J117" s="48" t="n">
        <f aca="false">IF($A$1="Leitfähigkeit",$A117/($E$1*J$4)+$E$2,$E$1*($A117/J$4)+$E$2)</f>
        <v>0.12176724137931</v>
      </c>
      <c r="K117" s="48" t="n">
        <f aca="false">IF($A$1="Leitfähigkeit",$A117/($E$1*K$4)+$E$2,$E$1*($A117/K$4)+$E$2)</f>
        <v>0.0779310344827586</v>
      </c>
    </row>
    <row r="118" customFormat="false" ht="19.85" hidden="false" customHeight="true" outlineLevel="0" collapsed="false">
      <c r="A118" s="50" t="n">
        <v>114</v>
      </c>
      <c r="B118" s="51" t="n">
        <f aca="false">IF($A$1="Leitfähigkeit",$A118/($E$1*B$4)+$E$2,$E$1*($A118/B$4)+$E$2)</f>
        <v>3.93103448275862</v>
      </c>
      <c r="C118" s="51" t="n">
        <f aca="false">IF($A$1="Leitfähigkeit",$A118/($E$1*C$4)+$E$2,$E$1*($A118/C$4)+$E$2)</f>
        <v>2.62068965517241</v>
      </c>
      <c r="D118" s="51" t="n">
        <f aca="false">IF($A$1="Leitfähigkeit",$A118/($E$1*D$4)+$E$2,$E$1*($A118/D$4)+$E$2)</f>
        <v>1.96551724137931</v>
      </c>
      <c r="E118" s="51" t="n">
        <f aca="false">IF($A$1="Leitfähigkeit",$A118/($E$1*E$4)+$E$2,$E$1*($A118/E$4)+$E$2)</f>
        <v>1.31034482758621</v>
      </c>
      <c r="F118" s="51" t="n">
        <f aca="false">IF($A$1="Leitfähigkeit",$A118/($E$1*F$4)+$E$2,$E$1*($A118/F$4)+$E$2)</f>
        <v>0.786206896551724</v>
      </c>
      <c r="G118" s="51" t="n">
        <f aca="false">IF($A$1="Leitfähigkeit",$A118/($E$1*G$4)+$E$2,$E$1*($A118/G$4)+$E$2)</f>
        <v>0.491379310344828</v>
      </c>
      <c r="H118" s="51" t="n">
        <f aca="false">IF($A$1="Leitfähigkeit",$A118/($E$1*H$4)+$E$2,$E$1*($A118/H$4)+$E$2)</f>
        <v>0.327586206896552</v>
      </c>
      <c r="I118" s="51" t="n">
        <f aca="false">IF($A$1="Leitfähigkeit",$A118/($E$1*I$4)+$E$2,$E$1*($A118/I$4)+$E$2)</f>
        <v>0.196551724137931</v>
      </c>
      <c r="J118" s="51" t="n">
        <f aca="false">IF($A$1="Leitfähigkeit",$A118/($E$1*J$4)+$E$2,$E$1*($A118/J$4)+$E$2)</f>
        <v>0.122844827586207</v>
      </c>
      <c r="K118" s="51" t="n">
        <f aca="false">IF($A$1="Leitfähigkeit",$A118/($E$1*K$4)+$E$2,$E$1*($A118/K$4)+$E$2)</f>
        <v>0.0786206896551724</v>
      </c>
    </row>
    <row r="119" customFormat="false" ht="19.85" hidden="false" customHeight="true" outlineLevel="0" collapsed="false">
      <c r="A119" s="47" t="n">
        <v>115</v>
      </c>
      <c r="B119" s="48" t="n">
        <f aca="false">IF($A$1="Leitfähigkeit",$A119/($E$1*B$4)+$E$2,$E$1*($A119/B$4)+$E$2)</f>
        <v>3.96551724137931</v>
      </c>
      <c r="C119" s="48" t="n">
        <f aca="false">IF($A$1="Leitfähigkeit",$A119/($E$1*C$4)+$E$2,$E$1*($A119/C$4)+$E$2)</f>
        <v>2.64367816091954</v>
      </c>
      <c r="D119" s="48" t="n">
        <f aca="false">IF($A$1="Leitfähigkeit",$A119/($E$1*D$4)+$E$2,$E$1*($A119/D$4)+$E$2)</f>
        <v>1.98275862068966</v>
      </c>
      <c r="E119" s="48" t="n">
        <f aca="false">IF($A$1="Leitfähigkeit",$A119/($E$1*E$4)+$E$2,$E$1*($A119/E$4)+$E$2)</f>
        <v>1.32183908045977</v>
      </c>
      <c r="F119" s="48" t="n">
        <f aca="false">IF($A$1="Leitfähigkeit",$A119/($E$1*F$4)+$E$2,$E$1*($A119/F$4)+$E$2)</f>
        <v>0.793103448275862</v>
      </c>
      <c r="G119" s="48" t="n">
        <f aca="false">IF($A$1="Leitfähigkeit",$A119/($E$1*G$4)+$E$2,$E$1*($A119/G$4)+$E$2)</f>
        <v>0.495689655172414</v>
      </c>
      <c r="H119" s="48" t="n">
        <f aca="false">IF($A$1="Leitfähigkeit",$A119/($E$1*H$4)+$E$2,$E$1*($A119/H$4)+$E$2)</f>
        <v>0.330459770114943</v>
      </c>
      <c r="I119" s="48" t="n">
        <f aca="false">IF($A$1="Leitfähigkeit",$A119/($E$1*I$4)+$E$2,$E$1*($A119/I$4)+$E$2)</f>
        <v>0.198275862068966</v>
      </c>
      <c r="J119" s="48" t="n">
        <f aca="false">IF($A$1="Leitfähigkeit",$A119/($E$1*J$4)+$E$2,$E$1*($A119/J$4)+$E$2)</f>
        <v>0.123922413793103</v>
      </c>
      <c r="K119" s="48" t="n">
        <f aca="false">IF($A$1="Leitfähigkeit",$A119/($E$1*K$4)+$E$2,$E$1*($A119/K$4)+$E$2)</f>
        <v>0.0793103448275862</v>
      </c>
    </row>
    <row r="120" customFormat="false" ht="19.85" hidden="false" customHeight="true" outlineLevel="0" collapsed="false"/>
    <row r="121" customFormat="false" ht="19.85" hidden="false" customHeight="true" outlineLevel="0" collapsed="false"/>
    <row r="122" customFormat="false" ht="19.85" hidden="false" customHeight="true" outlineLevel="0" collapsed="false"/>
    <row r="123" customFormat="false" ht="19.85" hidden="false" customHeight="true" outlineLevel="0" collapsed="false"/>
  </sheetData>
  <sheetProtection sheet="true" objects="true" scenarios="true"/>
  <mergeCells count="7">
    <mergeCell ref="A1:C1"/>
    <mergeCell ref="E1:F1"/>
    <mergeCell ref="G1:H1"/>
    <mergeCell ref="A2:C2"/>
    <mergeCell ref="E2:F2"/>
    <mergeCell ref="G2:H2"/>
    <mergeCell ref="B3:K3"/>
  </mergeCells>
  <dataValidations count="2">
    <dataValidation allowBlank="true" errorStyle="stop" operator="equal" prompt="Beim eingeben von Werten  wird auch die Auswahl Spezifischer Widerstand oder Leitfähigkeit  Links geändert.&#10;Wert &lt; 1   Auswahl  Spezifischer Widerstand.&#10;Wert &gt;=1 Auswahl   Leitfähigkeit&#10;Je nach  Auswahl wird die Einheit angepasst." promptTitle="Info" showDropDown="false" showErrorMessage="false" showInputMessage="true" sqref="E1" type="list">
      <mc:AlternateContent xmlns:x12ac="http://schemas.microsoft.com/office/spreadsheetml/2011/1/ac" xmlns:mc="http://schemas.openxmlformats.org/markup-compatibility/2006">
        <mc:Choice Requires="x12ac">
          <x12ac:list>58,56,"0,0172414"</x12ac:list>
        </mc:Choice>
        <mc:Fallback>
          <formula1>"58,56,0,0172414"</formula1>
        </mc:Fallback>
      </mc:AlternateContent>
      <formula2>0</formula2>
    </dataValidation>
    <dataValidation allowBlank="true" errorStyle="stop" operator="equal" prompt="Nach VDE Formel 0,1  Ω" promptTitle="VDE 0701 und VDE 0702" showDropDown="false" showErrorMessage="false" showInputMessage="true" sqref="E2" type="list">
      <mc:AlternateContent xmlns:x12ac="http://schemas.microsoft.com/office/spreadsheetml/2011/1/ac" xmlns:mc="http://schemas.openxmlformats.org/markup-compatibility/2006">
        <mc:Choice Requires="x12ac">
          <x12ac:list>"0,1",0</x12ac:list>
        </mc:Choice>
        <mc:Fallback>
          <formula1>"0,1,0"</formula1>
        </mc:Fallback>
      </mc:AlternateContent>
      <formula2>0</formula2>
    </dataValidation>
  </dataValidations>
  <printOptions headings="false" gridLines="false" gridLinesSet="true" horizontalCentered="false" verticalCentered="false"/>
  <pageMargins left="0.196527777777778" right="0.196527777777778" top="0.196527777777778" bottom="0.196527777777778" header="0.511811023622047" footer="0.511811023622047"/>
  <pageSetup paperSize="9" scale="100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LibreOffice/7.3.0.3$Windows_X86_64 LibreOffice_project/0f246aa12d0eee4a0f7adcefbf7c878fc2238db3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2022-02-18T00:03:07Z</dcterms:created>
  <dc:creator/>
  <dc:description/>
  <dc:language>de-DE</dc:language>
  <cp:lastModifiedBy/>
  <cp:revision>1</cp:revision>
  <dc:subject/>
  <dc:title/>
</cp:coreProperties>
</file>