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vml" ContentType="application/vnd.openxmlformats-officedocument.vmlDrawing"/>
  <Default Extension="bmp" ContentType="image/bmp"/>
  <Default Extension="jpeg" ContentType="image/jpeg"/>
  <Default Extension="png" ContentType="image/png"/>
  <Default Extension="gif" ContentType="image/gif"/>
  <Default Extension="tif" ContentType="image/tif"/>
  <Default Extension="emf" ContentType="image/x-emf"/>
  <Default Extension="wmf" ContentType="image/x-wmf"/>
  <Default Extension="pct" ContentType="image/pct"/>
  <Default Extension="pcx" ContentType="image/pcx"/>
  <Default Extension="tga" ContentType="image/tga"/>
  <Default Extension="bin" ContentType="application/vnd.openxmlformats-officedocument.oleObject"/>
  <Override PartName="/docProps/core.xml" ContentType="application/vnd.openxmlformats-package.core-properties+xml"/>
  <Override PartName="/docProps/app.xml" ContentType="application/vnd.openxmlformats-officedocument.extended-properties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planmaker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 ?>
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3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fileSharing readOnlyRecommended="0" userName="Super Tech"/>
  <workbookPr/>
  <bookViews>
    <workbookView activeTab="0" xWindow="240" yWindow="60" windowWidth="0" windowHeight="0" tabRatio="500"/>
  </bookViews>
  <sheets>
    <sheet name="Kalender" sheetId="1" r:id="rId4"/>
    <sheet name="Termine" sheetId="2" r:id="rId5"/>
    <sheet name="Feiertage" sheetId="3" r:id="rId6"/>
  </sheets>
  <definedNames>
    <definedName name="_xlnm.Print_Area" localSheetId="0">Kalender!$B$3:$BT$35</definedName>
  </definedNames>
  <calcPr/>
  <extLst>
    <ext uri="smNativeData">
      <pm:revision xmlns:pm="smNativeData" day="1584233604" val="1005" rev="124" rev64="64" revOS="4" revMin="124" revMax="0"/>
      <pm:docPrefs xmlns:pm="smNativeData" id="1584233604" fixedDigits="0" showNotice="1" showProtection="1" showFrameBounds="1" autoChart="1" recalcOnPrint="1" recalcOnCopy="1" tab="567" useDefinedPrintRange="1" printArea="currentSheet"/>
      <pm:compatibility xmlns:pm="smNativeData" id="1584233604"/>
      <pm:defCurrency xmlns:pm="smNativeData" id="1584233604"/>
    </ext>
  </extLst>
</workbook>
</file>

<file path=xl/sharedStrings.xml><?xml version="1.0" encoding="utf-8"?>
<sst xmlns="http://schemas.openxmlformats.org/spreadsheetml/2006/main" count="118" uniqueCount="48">
  <si>
    <t>Januar</t>
  </si>
  <si>
    <t>Februar</t>
  </si>
  <si>
    <t>März</t>
  </si>
  <si>
    <t>April</t>
  </si>
  <si>
    <t>Mai</t>
  </si>
  <si>
    <t>Juni</t>
  </si>
  <si>
    <t>Juli</t>
  </si>
  <si>
    <t>August</t>
  </si>
  <si>
    <t>September</t>
  </si>
  <si>
    <t>Oktober</t>
  </si>
  <si>
    <t>November</t>
  </si>
  <si>
    <t>Dezember</t>
  </si>
  <si>
    <t>KW</t>
  </si>
  <si>
    <t>Tag</t>
  </si>
  <si>
    <t>Datum</t>
  </si>
  <si>
    <t>Termine</t>
  </si>
  <si>
    <t>Feiertage</t>
  </si>
  <si>
    <t>Nr.</t>
  </si>
  <si>
    <t>Datum
(„dd.mm.“)</t>
  </si>
  <si>
    <t>Beschreibung</t>
  </si>
  <si>
    <t>Jahr:</t>
  </si>
  <si>
    <t>Geb.-Jahr</t>
  </si>
  <si>
    <t>Alter</t>
  </si>
  <si>
    <t>Tatjana Geb.</t>
  </si>
  <si>
    <t>Nachbarin</t>
  </si>
  <si>
    <t>Beamtenfrau</t>
  </si>
  <si>
    <t>Osel</t>
  </si>
  <si>
    <t>ttteeesssttt</t>
  </si>
  <si>
    <t>JHV</t>
  </si>
  <si>
    <t>Begehung</t>
  </si>
  <si>
    <t>ja</t>
  </si>
  <si>
    <t>Neujahr</t>
  </si>
  <si>
    <t>Heilig Drei Könige</t>
  </si>
  <si>
    <t>Karfeitag</t>
  </si>
  <si>
    <t>Ostersonntag</t>
  </si>
  <si>
    <t>Ostermontag</t>
  </si>
  <si>
    <t>Maifeiertag</t>
  </si>
  <si>
    <t>Christi Himmelfahrt</t>
  </si>
  <si>
    <t>Pfingstsonntag</t>
  </si>
  <si>
    <t>Pfingstmontag</t>
  </si>
  <si>
    <t>Fronleichnam</t>
  </si>
  <si>
    <t>Mariä Himmelfahrt</t>
  </si>
  <si>
    <t>Tag der dt. Einheit</t>
  </si>
  <si>
    <t>Reformationstag</t>
  </si>
  <si>
    <t>Allerheiligen</t>
  </si>
  <si>
    <t>Buß- und Bettag</t>
  </si>
  <si>
    <t>1. Weihnachtstag</t>
  </si>
  <si>
    <t>2. Weihnachtstag</t>
  </si>
</sst>
</file>

<file path=xl/styles.xml><?xml version="1.0" encoding="utf-8"?>
<styleSheet xmlns="http://schemas.openxmlformats.org/spreadsheetml/2006/main">
  <numFmts count="11">
    <numFmt numFmtId="5" formatCode="#,##0\ &quot;$&quot;;\-#,##0\ &quot;$&quot;"/>
    <numFmt numFmtId="6" formatCode="#,##0\ &quot;$&quot;;[Red]\-#,##0\ &quot;$&quot;"/>
    <numFmt numFmtId="7" formatCode="#,##0.00\ &quot;$&quot;;\-#,##0.00\ &quot;$&quot;"/>
    <numFmt numFmtId="8" formatCode="#,##0.00\ &quot;$&quot;;[Red]\-#,##0.00\ &quot;$&quot;"/>
    <numFmt numFmtId="42" formatCode="_-* #,##0\ &quot;$&quot;_-;\-* #,##0\ &quot;$&quot;_-;_-* &quot;-&quot;\ &quot;$&quot;_-;_-@_-"/>
    <numFmt numFmtId="41" formatCode="_-* #,##0\ _$_-;\-* #,##0\ _$_-;_-* &quot;-&quot;\ _$_-;_-@_-"/>
    <numFmt numFmtId="44" formatCode="_-* #,##0.00\ &quot;$&quot;_-;\-* #,##0.00\ &quot;$&quot;_-;_-* &quot;-&quot;??\ &quot;$&quot;_-;_-@_-"/>
    <numFmt numFmtId="43" formatCode="_-* #,##0.00\ _$_-;\-* #,##0.00\ _$_-;_-* &quot;-&quot;??\ _$_-;_-@_-"/>
    <numFmt numFmtId="164" formatCode="DD/MM/YYYY"/>
    <numFmt numFmtId="165" formatCode="DD/MM/"/>
    <numFmt numFmtId="166" formatCode="DDD"/>
  </numFmts>
  <fonts count="11">
    <font>
      <name val="Arial"/>
      <family val="2"/>
      <color rgb="FF000000"/>
      <sz val="10"/>
      <extLst>
        <ext uri="smNativeData">
          <pm:charSpec xmlns:pm="smNativeData" id="1584233604" ulstyle="none" kern="1">
            <pm:latin face="Arial" sz="200" lang="default"/>
            <pm:cs face="Times New Roman" sz="200" lang="default"/>
            <pm:ea face="SimSun" sz="200" lang="default"/>
          </pm:charSpec>
        </ext>
      </extLst>
    </font>
    <font>
      <name val="Arial"/>
      <family val="2"/>
      <color rgb="FF000000"/>
      <sz val="10"/>
      <extLst>
        <ext uri="smNativeData">
          <pm:charSpec xmlns:pm="smNativeData" id="1584233604" ulstyle="none" kern="1">
            <pm:latin face="Arial" sz="200" lang="default"/>
            <pm:cs face="Basic Roman" sz="200" lang="default"/>
            <pm:ea face="Basic Roman" sz="200" lang="default"/>
          </pm:charSpec>
        </ext>
      </extLst>
    </font>
    <font>
      <name val="Arial"/>
      <family val="2"/>
      <b/>
      <color rgb="FF000000"/>
      <sz val="14"/>
      <extLst>
        <ext uri="smNativeData">
          <pm:charSpec xmlns:pm="smNativeData" id="1584233604" ulstyle="none" kern="1">
            <pm:latin face="Arial" sz="280" lang="default" weight="bold"/>
            <pm:cs face="Times New Roman" sz="200" lang="default"/>
            <pm:ea face="SimSun" sz="200" lang="default"/>
          </pm:charSpec>
        </ext>
      </extLst>
    </font>
    <font>
      <name val="Arial"/>
      <family val="2"/>
      <color rgb="FF000000"/>
      <sz val="10"/>
      <extLst>
        <ext uri="smNativeData">
          <pm:charSpec xmlns:pm="smNativeData" id="1584233604" ulstyle="none" kern="1">
            <pm:latin face="Arial" sz="200" lang="default"/>
            <pm:cs face="Basic Roman" sz="180" lang="default" weight="bold"/>
            <pm:ea face="Basic Roman" sz="180" lang="default" weight="bold"/>
          </pm:charSpec>
        </ext>
      </extLst>
    </font>
    <font>
      <name val="Basic Sans"/>
      <b/>
      <i/>
      <color rgb="FF000000"/>
      <sz val="12"/>
      <extLst>
        <ext uri="smNativeData">
          <pm:charSpec xmlns:pm="smNativeData" id="1584233604" ulstyle="none" kern="1">
            <pm:latin face="Basic Sans" sz="240" lang="default" weight="bold" i="1"/>
            <pm:cs face="Basic Roman" sz="240" lang="default" weight="bold" i="1"/>
            <pm:ea face="Basic Roman" sz="240" lang="default" weight="bold" i="1"/>
          </pm:charSpec>
        </ext>
      </extLst>
    </font>
    <font>
      <name val="Basic Sans"/>
      <color rgb="FF000000"/>
      <sz val="12"/>
      <extLst>
        <ext uri="smNativeData">
          <pm:charSpec xmlns:pm="smNativeData" id="1584233604" ulstyle="none" kern="1">
            <pm:latin face="Basic Sans" sz="240" lang="default"/>
            <pm:cs face="Basic Roman" sz="240" lang="default"/>
            <pm:ea face="Basic Roman" sz="240" lang="default"/>
          </pm:charSpec>
        </ext>
      </extLst>
    </font>
    <font>
      <name val="Arial Unicode MS"/>
      <color rgb="FF000000"/>
      <sz val="10"/>
      <extLst>
        <ext uri="smNativeData">
          <pm:charSpec xmlns:pm="smNativeData" id="1584233604" ulstyle="none" kern="1">
            <pm:latin face="Arial Unicode MS" sz="200" lang="default"/>
            <pm:cs face="Basic Roman" sz="200" lang="default"/>
            <pm:ea face="Basic Roman" sz="200" lang="default"/>
          </pm:charSpec>
        </ext>
      </extLst>
    </font>
    <font>
      <name val="Arial"/>
      <family val="2"/>
      <color rgb="FF000000"/>
      <sz val="11"/>
      <extLst>
        <ext uri="smNativeData">
          <pm:charSpec xmlns:pm="smNativeData" id="1584233604" ulstyle="none" kern="1">
            <pm:latin face="Arial" sz="220" lang="default"/>
            <pm:cs face="Basic Roman" sz="220" lang="default"/>
            <pm:ea face="Basic Roman" sz="220" lang="default"/>
          </pm:charSpec>
        </ext>
      </extLst>
    </font>
    <font>
      <name val="Arial"/>
      <family val="2"/>
      <color rgb="FF000000"/>
      <sz val="10"/>
      <extLst>
        <ext uri="smNativeData">
          <pm:charSpec xmlns:pm="smNativeData" id="1584233604" ulstyle="none" kern="1">
            <pm:latin face="Arial" sz="200" lang="default"/>
            <pm:cs face="Basic Roman" sz="220" lang="default"/>
            <pm:ea face="Basic Roman" sz="220" lang="default"/>
          </pm:charSpec>
        </ext>
      </extLst>
    </font>
    <font>
      <name val="Arial"/>
      <family val="2"/>
      <color rgb="FF000000"/>
      <sz val="10"/>
      <extLst>
        <ext uri="smNativeData">
          <pm:charSpec xmlns:pm="smNativeData" id="1584233604" ulstyle="none" kern="1">
            <pm:latin face="Arial" sz="200" lang="default"/>
            <pm:cs face="Basic Roman" sz="240" lang="default"/>
            <pm:ea face="Basic Roman" sz="240" lang="default"/>
          </pm:charSpec>
        </ext>
      </extLst>
    </font>
    <font>
      <name val="Arial"/>
      <family val="2"/>
      <i/>
      <color rgb="FF000000"/>
      <sz val="10"/>
      <extLst>
        <ext uri="smNativeData">
          <pm:charSpec xmlns:pm="smNativeData" id="1584233604" ulstyle="none" kern="1">
            <pm:latin face="Arial" sz="200" lang="default" i="1"/>
            <pm:cs face="Basic Roman" sz="240" lang="default" i="1"/>
            <pm:ea face="Basic Roman" sz="240" lang="default" i="1"/>
          </pm:charSpec>
        </ext>
      </extLst>
    </font>
  </fonts>
  <fills count="8">
    <fill>
      <patternFill patternType="none"/>
    </fill>
    <fill>
      <patternFill patternType="gray125"/>
    </fill>
    <fill>
      <patternFill patternType="none"/>
    </fill>
    <fill>
      <patternFill patternType="solid">
        <fgColor rgb="FFFFFF9E"/>
        <bgColor rgb="FFFFFFFF"/>
        <extLst>
          <ext uri="smNativeData">
            <pm:shade xmlns:pm="smNativeData" id="1584233604" type="1" fgLvl="38" fgClr="00FFFF00" bgLvl="62" bgClr="00FFFFFF"/>
          </ext>
        </extLst>
      </patternFill>
    </fill>
    <fill>
      <patternFill patternType="none"/>
    </fill>
    <fill>
      <patternFill patternType="none"/>
    </fill>
    <fill>
      <patternFill patternType="none"/>
    </fill>
    <fill>
      <patternFill patternType="solid">
        <fgColor rgb="FFFFFFFF"/>
        <bgColor rgb="FFFFFFFF"/>
        <extLst>
          <ext uri="smNativeData">
            <pm:shade xmlns:pm="smNativeData" id="1584233604" type="1" fgLvl="100" fgClr="00FFFFFF" bgLvl="100" bgClr="00000000"/>
          </ext>
        </extLst>
      </patternFill>
    </fill>
  </fills>
  <borders count="7">
    <border>
      <left style="none">
        <color rgb="FF000000"/>
      </left>
      <right style="none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584233604"/>
        </ext>
      </extLst>
    </border>
    <border>
      <left style="none">
        <color rgb="FF000000"/>
      </left>
      <right style="none">
        <color rgb="FF000000"/>
      </right>
      <top style="none">
        <color rgb="FF000000"/>
      </top>
      <bottom style="thick">
        <color rgb="FF000000"/>
      </bottom>
      <extLst>
        <ext uri="smNativeData">
          <pm:border xmlns:pm="smNativeData" id="1584233604">
            <pm:line position="bottom" type="1" style="0" width="40" dist="20" width2="20" rgb="000000"/>
          </pm:border>
        </ext>
      </extLst>
    </border>
    <border>
      <left style="none">
        <color rgb="FF000000"/>
      </left>
      <right style="none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584233604"/>
        </ext>
      </extLst>
    </border>
    <border>
      <left style="thick">
        <color rgb="FF000000"/>
      </left>
      <right style="none">
        <color rgb="FF000000"/>
      </right>
      <top style="thick">
        <color rgb="FF000000"/>
      </top>
      <bottom style="none">
        <color rgb="FF000000"/>
      </bottom>
      <extLst>
        <ext uri="smNativeData">
          <pm:border xmlns:pm="smNativeData" id="1584233604">
            <pm:line position="top" type="1" style="0" width="40" dist="20" width2="20" rgb="000000"/>
            <pm:line position="left" type="1" style="0" width="40" dist="20" width2="20" rgb="000000"/>
          </pm:border>
        </ext>
      </extLst>
    </border>
    <border>
      <left style="thick">
        <color rgb="FF000000"/>
      </left>
      <right style="none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584233604">
            <pm:line position="left" type="1" style="0" width="40" dist="20" width2="20" rgb="000000"/>
          </pm:border>
        </ext>
      </extLst>
    </border>
    <border>
      <left style="thick">
        <color rgb="FF000000"/>
      </left>
      <right style="none">
        <color rgb="FF000000"/>
      </right>
      <top style="none">
        <color rgb="FF000000"/>
      </top>
      <bottom style="thick">
        <color rgb="FF000000"/>
      </bottom>
      <extLst>
        <ext uri="smNativeData">
          <pm:border xmlns:pm="smNativeData" id="1584233604">
            <pm:line position="bottom" type="1" style="0" width="40" dist="20" width2="20" rgb="000000"/>
            <pm:line position="left" type="1" style="0" width="40" dist="20" width2="20" rgb="000000"/>
          </pm:border>
        </ext>
      </extLst>
    </border>
    <border>
      <left style="none">
        <color rgb="FF000000"/>
      </left>
      <right style="none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584233604"/>
        </ext>
      </extLst>
    </border>
  </borders>
  <cellStyleXfs count="1">
    <xf numFmtId="0" fontId="0" fillId="0" borderId="0" applyNumberFormat="1" applyFont="1" applyFill="1" applyBorder="1" applyAlignment="1" applyProtection="1"/>
  </cellStyleXfs>
  <cellXfs count="29">
    <xf numFmtId="0" fontId="0" fillId="0" borderId="0" xfId="0"/>
    <xf numFmtId="0" fontId="0" fillId="0" borderId="0" xfId="0" applyAlignment="1">
      <alignment horizontal="center"/>
    </xf>
    <xf numFmtId="0" fontId="2" fillId="0" borderId="0" xfId="0" applyFont="1" applyAlignment="1">
      <alignment horizontal="center"/>
    </xf>
    <xf numFmtId="165" fontId="3" fillId="0" borderId="0" xfId="0" applyNumberFormat="1" applyFont="1" applyAlignment="1">
      <alignment horizontal="center"/>
    </xf>
    <xf numFmtId="165" fontId="0" fillId="0" borderId="0" xfId="0" applyNumberFormat="1" applyAlignment="1">
      <alignment horizontal="center"/>
    </xf>
    <xf numFmtId="166" fontId="0" fillId="0" borderId="0" xfId="0" applyNumberFormat="1" applyAlignment="1">
      <alignment horizontal="center"/>
    </xf>
    <xf numFmtId="0" fontId="0" fillId="0" borderId="1" xfId="0" applyBorder="1" applyAlignment="1">
      <alignment horizontal="center"/>
    </xf>
    <xf numFmtId="165" fontId="1" fillId="0" borderId="0" xfId="0" applyNumberFormat="1" applyFont="1" applyAlignment="1">
      <alignment horizontal="center"/>
    </xf>
    <xf numFmtId="166" fontId="0" fillId="0" borderId="1" xfId="0" applyNumberFormat="1" applyBorder="1" applyAlignment="1">
      <alignment horizontal="center"/>
    </xf>
    <xf numFmtId="165" fontId="3" fillId="0" borderId="1" xfId="0" applyNumberFormat="1" applyFont="1" applyBorder="1" applyAlignment="1">
      <alignment horizontal="center"/>
    </xf>
    <xf numFmtId="0" fontId="0" fillId="0" borderId="1" xfId="0" applyBorder="1"/>
    <xf numFmtId="165" fontId="1" fillId="0" borderId="1" xfId="0" applyNumberFormat="1" applyFont="1" applyBorder="1" applyAlignment="1">
      <alignment horizontal="center"/>
    </xf>
    <xf numFmtId="0" fontId="4" fillId="0" borderId="0" xfId="0" applyFont="1" applyAlignment="1">
      <alignment horizontal="center"/>
    </xf>
    <xf numFmtId="0" fontId="4" fillId="0" borderId="0" xfId="0" applyFont="1" applyAlignment="1">
      <alignment horizontal="center" wrapText="1"/>
    </xf>
    <xf numFmtId="0" fontId="5" fillId="0" borderId="0" xfId="0" applyFont="1" applyAlignment="1">
      <alignment horizontal="center"/>
    </xf>
    <xf numFmtId="0" fontId="5" fillId="0" borderId="0" xfId="0" applyFont="1" applyAlignment="1">
      <alignment horizontal="left"/>
    </xf>
    <xf numFmtId="164" fontId="5" fillId="0" borderId="0" xfId="0" applyNumberFormat="1" applyFont="1" applyAlignment="1">
      <alignment horizontal="center"/>
    </xf>
    <xf numFmtId="0" fontId="6" fillId="0" borderId="0" xfId="0" applyFont="1"/>
    <xf numFmtId="164" fontId="8" fillId="0" borderId="0" xfId="0" applyNumberFormat="1" applyFont="1" applyAlignment="1">
      <alignment horizontal="center"/>
    </xf>
    <xf numFmtId="0" fontId="9" fillId="0" borderId="0" xfId="0" applyFont="1" applyAlignment="1">
      <alignment horizontal="center"/>
    </xf>
    <xf numFmtId="0" fontId="10" fillId="0" borderId="0" xfId="0" applyFont="1" applyAlignment="1">
      <alignment horizontal="center"/>
    </xf>
    <xf numFmtId="0" fontId="7" fillId="0" borderId="0" xfId="0" applyFont="1" applyAlignment="1">
      <alignment horizontal="center"/>
    </xf>
    <xf numFmtId="165" fontId="5" fillId="3" borderId="2" xfId="0" applyNumberFormat="1" applyFont="1" applyFill="1" applyAlignment="1">
      <alignment horizontal="center"/>
    </xf>
    <xf numFmtId="0" fontId="5" fillId="3" borderId="2" xfId="0" applyFont="1" applyFill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4" xfId="0" applyBorder="1"/>
    <xf numFmtId="0" fontId="0" fillId="0" borderId="5" xfId="0" applyBorder="1"/>
  </cellXfs>
  <cellStyles count="1">
    <cellStyle name="Normal" xfId="0" builtinId="0" customBuiltin="1" idx="0" base="0"/>
  </cellStyles>
  <tableStyles count="0"/>
  <extLst>
    <ext uri="smNativeData">
      <pm:charStyles xmlns:pm="smNativeData" id="1584233604" count="1">
        <pm:charStyle name="Normal" fontId="0"/>
      </pm:charStyles>
      <pm:colors xmlns:pm="smNativeData" id="1584233604" count="1">
        <pm:color name="Farbe 24" rgb="FFFF9E"/>
      </pm:colors>
    </ext>
  </extLst>
</styleSheet>
</file>

<file path=xl/_rels/workbook.xml.rels><?xml version="1.0" encoding="UTF-8" standalone="yes" ?>
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haredStrings" Target="sharedStrings.xml"/><Relationship Id="rId3" Type="http://schemas.openxmlformats.org/officeDocument/2006/relationships/styles" Target="style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EEECE1"/>
      </a:dk2>
      <a:lt2>
        <a:srgbClr val="1F497D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Arial"/>
        <a:ea typeface="SimSun"/>
        <a:cs typeface="Times New Roma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>
        <a:prstTxWarp prst="textNoShape">
          <a:avLst/>
        </a:prstTxWarp>
        <a:noAutofit/>
      </a:bodyPr>
      <a:lstStyle>
        <a:defPPr>
          <a:defRPr/>
        </a:defPPr>
      </a:lstStyle>
      <a:style>
        <a:lnRef idx="0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lt1"/>
        </a:fontRef>
      </a:style>
    </a:sp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BT35"/>
  <sheetViews>
    <sheetView tabSelected="1" view="normal" workbookViewId="0">
      <selection activeCell="F8" sqref="F8"/>
    </sheetView>
  </sheetViews>
  <sheetFormatPr baseColWidth="9" defaultColWidth="10.000000" defaultRowHeight="13.45"/>
  <cols>
    <col min="1" max="1" width="6.351351" customWidth="1"/>
    <col min="2" max="2" width="3.711712" customWidth="1" style="1"/>
    <col min="3" max="3" width="4.477477" customWidth="1"/>
    <col min="4" max="4" width="6.117117" customWidth="1"/>
    <col min="5" max="5" width="7.216216" customWidth="1"/>
    <col min="6" max="6" width="14.297297" customWidth="1"/>
    <col min="7" max="7" width="2.549550" customWidth="1"/>
    <col min="8" max="8" width="3.711712" customWidth="1"/>
    <col min="9" max="9" width="4.477477" customWidth="1"/>
    <col min="10" max="10" width="6.117117" customWidth="1"/>
    <col min="11" max="11" width="7.216216" customWidth="1"/>
    <col min="12" max="12" width="14.297297" customWidth="1"/>
    <col min="13" max="13" width="2.549550" customWidth="1"/>
    <col min="14" max="14" width="3.711712" customWidth="1"/>
    <col min="15" max="15" width="4.477477" customWidth="1"/>
    <col min="16" max="16" width="6.117117" customWidth="1"/>
    <col min="17" max="17" width="7.216216" customWidth="1"/>
    <col min="18" max="18" width="14.297297" customWidth="1"/>
    <col min="19" max="19" width="2.549550" customWidth="1"/>
    <col min="20" max="20" width="3.711712" customWidth="1"/>
    <col min="21" max="21" width="4.477477" customWidth="1"/>
    <col min="22" max="22" width="6.117117" customWidth="1"/>
    <col min="23" max="23" width="7.216216" customWidth="1"/>
    <col min="24" max="24" width="14.297297" customWidth="1"/>
    <col min="25" max="25" width="2.549550" customWidth="1"/>
    <col min="26" max="26" width="3.711712" customWidth="1"/>
    <col min="27" max="27" width="3.720721" customWidth="1"/>
    <col min="28" max="28" width="6.135135" customWidth="1"/>
    <col min="29" max="30" width="14.297297" customWidth="1"/>
    <col min="31" max="31" width="2.549550" customWidth="1"/>
    <col min="32" max="32" width="3.711712" customWidth="1"/>
    <col min="33" max="33" width="3.720721" customWidth="1"/>
    <col min="34" max="34" width="6.135135" customWidth="1"/>
    <col min="35" max="36" width="14.297297" customWidth="1"/>
    <col min="37" max="37" width="2.549550" customWidth="1"/>
    <col min="38" max="38" width="3.711712" customWidth="1"/>
    <col min="39" max="39" width="3.720721" customWidth="1"/>
    <col min="40" max="40" width="6.135135" customWidth="1"/>
    <col min="41" max="42" width="14.297297" customWidth="1"/>
    <col min="43" max="43" width="2.549550" customWidth="1"/>
    <col min="44" max="44" width="3.711712" customWidth="1"/>
    <col min="45" max="45" width="3.720721" customWidth="1"/>
    <col min="46" max="46" width="6.135135" customWidth="1"/>
    <col min="47" max="48" width="14.297297" customWidth="1"/>
    <col min="49" max="49" width="2.549550" customWidth="1"/>
    <col min="50" max="50" width="3.711712" customWidth="1"/>
    <col min="51" max="51" width="3.720721" customWidth="1"/>
    <col min="52" max="52" width="6.135135" customWidth="1"/>
    <col min="53" max="54" width="14.297297" customWidth="1"/>
    <col min="55" max="55" width="2.549550" customWidth="1"/>
    <col min="56" max="56" width="3.711712" customWidth="1"/>
    <col min="57" max="57" width="3.720721" customWidth="1"/>
    <col min="58" max="58" width="6.135135" customWidth="1"/>
    <col min="59" max="60" width="14.297297" customWidth="1"/>
    <col min="61" max="61" width="2.549550" customWidth="1"/>
    <col min="62" max="62" width="3.711712" customWidth="1"/>
    <col min="63" max="63" width="3.720721" customWidth="1"/>
    <col min="64" max="64" width="6.135135" customWidth="1"/>
    <col min="65" max="66" width="14.297297" customWidth="1"/>
    <col min="67" max="67" width="2.549550" customWidth="1"/>
    <col min="68" max="68" width="3.711712" customWidth="1"/>
    <col min="69" max="69" width="3.720721" customWidth="1"/>
    <col min="70" max="70" width="6.135135" customWidth="1"/>
    <col min="71" max="72" width="14.297297" customWidth="1"/>
  </cols>
  <sheetData>
    <row r="1" spans="1:1">
      <c r="A1" s="1" t="n">
        <v>2020</v>
      </c>
    </row>
    <row r="3" spans="3:69" s="2" customFormat="1" ht="18">
      <c r="C3" s="2" t="s">
        <v>0</v>
      </c>
      <c r="I3" s="2" t="s">
        <v>1</v>
      </c>
      <c r="O3" s="2" t="s">
        <v>2</v>
      </c>
      <c r="U3" s="2" t="s">
        <v>3</v>
      </c>
      <c r="AA3" s="2" t="s">
        <v>4</v>
      </c>
      <c r="AG3" s="2" t="s">
        <v>5</v>
      </c>
      <c r="AL3" s="2" t="s">
        <v>6</v>
      </c>
      <c r="AS3" s="2" t="s">
        <v>7</v>
      </c>
      <c r="AY3" s="2" t="s">
        <v>8</v>
      </c>
      <c r="BE3" s="2" t="s">
        <v>9</v>
      </c>
      <c r="BK3" s="2" t="s">
        <v>10</v>
      </c>
      <c r="BQ3" s="2" t="s">
        <v>11</v>
      </c>
    </row>
    <row r="4" spans="2:72" s="1" customFormat="1">
      <c r="B4" s="1" t="s">
        <v>12</v>
      </c>
      <c r="C4" s="6" t="s">
        <v>13</v>
      </c>
      <c r="D4" s="6" t="s">
        <v>14</v>
      </c>
      <c r="E4" s="6" t="s">
        <v>15</v>
      </c>
      <c r="F4" s="6" t="s">
        <v>16</v>
      </c>
      <c r="G4" s="6"/>
      <c r="H4" s="1" t="s">
        <v>12</v>
      </c>
      <c r="I4" s="6" t="s">
        <v>13</v>
      </c>
      <c r="J4" s="6" t="s">
        <v>14</v>
      </c>
      <c r="K4" s="6" t="s">
        <v>15</v>
      </c>
      <c r="L4" s="6" t="s">
        <v>16</v>
      </c>
      <c r="M4" s="6"/>
      <c r="N4" s="1" t="s">
        <v>12</v>
      </c>
      <c r="O4" s="6" t="s">
        <v>13</v>
      </c>
      <c r="P4" s="6" t="s">
        <v>14</v>
      </c>
      <c r="Q4" s="6" t="s">
        <v>15</v>
      </c>
      <c r="R4" s="6" t="s">
        <v>16</v>
      </c>
      <c r="S4" s="6"/>
      <c r="T4" s="6" t="s">
        <v>12</v>
      </c>
      <c r="U4" s="6" t="s">
        <v>13</v>
      </c>
      <c r="V4" s="6" t="s">
        <v>14</v>
      </c>
      <c r="W4" s="6" t="s">
        <v>15</v>
      </c>
      <c r="X4" s="6" t="s">
        <v>16</v>
      </c>
      <c r="Y4" s="6"/>
      <c r="Z4" s="6" t="s">
        <v>12</v>
      </c>
      <c r="AA4" s="6" t="s">
        <v>13</v>
      </c>
      <c r="AB4" s="6" t="s">
        <v>14</v>
      </c>
      <c r="AC4" s="6" t="s">
        <v>15</v>
      </c>
      <c r="AD4" s="6" t="s">
        <v>16</v>
      </c>
      <c r="AF4" s="6" t="s">
        <v>12</v>
      </c>
      <c r="AG4" s="6" t="s">
        <v>13</v>
      </c>
      <c r="AH4" s="6" t="s">
        <v>14</v>
      </c>
      <c r="AI4" s="6" t="s">
        <v>15</v>
      </c>
      <c r="AJ4" s="6" t="s">
        <v>16</v>
      </c>
      <c r="AK4" s="6"/>
      <c r="AL4" s="6" t="s">
        <v>12</v>
      </c>
      <c r="AM4" s="6" t="s">
        <v>13</v>
      </c>
      <c r="AN4" s="6" t="s">
        <v>14</v>
      </c>
      <c r="AO4" s="6" t="s">
        <v>15</v>
      </c>
      <c r="AP4" s="6" t="s">
        <v>16</v>
      </c>
      <c r="AQ4" s="6"/>
      <c r="AR4" s="6" t="s">
        <v>12</v>
      </c>
      <c r="AS4" s="6" t="s">
        <v>13</v>
      </c>
      <c r="AT4" s="6" t="s">
        <v>14</v>
      </c>
      <c r="AU4" s="6" t="s">
        <v>15</v>
      </c>
      <c r="AV4" s="6" t="s">
        <v>16</v>
      </c>
      <c r="AW4" s="6"/>
      <c r="AX4" s="6" t="s">
        <v>12</v>
      </c>
      <c r="AY4" s="6" t="s">
        <v>13</v>
      </c>
      <c r="AZ4" s="6" t="s">
        <v>14</v>
      </c>
      <c r="BA4" s="6" t="s">
        <v>15</v>
      </c>
      <c r="BB4" s="6" t="s">
        <v>16</v>
      </c>
      <c r="BC4" s="6"/>
      <c r="BD4" s="6" t="s">
        <v>12</v>
      </c>
      <c r="BE4" s="6" t="s">
        <v>13</v>
      </c>
      <c r="BF4" s="6" t="s">
        <v>14</v>
      </c>
      <c r="BG4" s="6" t="s">
        <v>15</v>
      </c>
      <c r="BH4" s="6" t="s">
        <v>16</v>
      </c>
      <c r="BI4" s="6"/>
      <c r="BJ4" s="6" t="s">
        <v>12</v>
      </c>
      <c r="BK4" s="6" t="s">
        <v>13</v>
      </c>
      <c r="BL4" s="6" t="s">
        <v>14</v>
      </c>
      <c r="BM4" s="6" t="s">
        <v>15</v>
      </c>
      <c r="BN4" s="6" t="s">
        <v>16</v>
      </c>
      <c r="BO4" s="6"/>
      <c r="BP4" s="6" t="s">
        <v>12</v>
      </c>
      <c r="BQ4" s="6" t="s">
        <v>13</v>
      </c>
      <c r="BR4" s="6" t="s">
        <v>14</v>
      </c>
      <c r="BS4" s="6" t="s">
        <v>15</v>
      </c>
      <c r="BT4" s="6" t="s">
        <v>16</v>
      </c>
    </row>
    <row r="5" spans="2:70">
      <c r="B5" s="24">
        <f>IFERROR(WEEKNUM(D5,2),"")</f>
        <v>1</v>
      </c>
      <c r="C5" s="5">
        <f>D5</f>
        <v>43831</v>
      </c>
      <c r="D5" s="4">
        <f>DATE(A1,1,1)</f>
        <v>43831</v>
      </c>
      <c r="E5" t="str">
        <f>_xlfn.IFNA(VLOOKUP(D5,Termine!B:C,2,0),"")</f>
        <v/>
      </c>
      <c r="F5" t="str">
        <f>_xlfn.IFNA(VLOOKUP(D5,Feiertage!A:C,3,0),"")</f>
        <v/>
      </c>
      <c r="H5" s="24">
        <f>IFERROR(WEEKNUM(J5,2),"")</f>
        <v>5</v>
      </c>
      <c r="I5" s="5">
        <f>J5</f>
        <v>43862</v>
      </c>
      <c r="J5" s="4">
        <f>EDATE(D5,1)</f>
        <v>43862</v>
      </c>
      <c r="N5" s="24">
        <f>IFERROR(WEEKNUM(P5,2),"")</f>
        <v>9</v>
      </c>
      <c r="O5" s="5">
        <f>P5</f>
        <v>43891</v>
      </c>
      <c r="P5" s="7">
        <f>EDATE(J5,1)</f>
        <v>43891</v>
      </c>
      <c r="T5" s="1">
        <f>IFERROR(WEEKNUM(V5,2),"")</f>
        <v>14</v>
      </c>
      <c r="U5" s="5">
        <f>V5</f>
        <v>43922</v>
      </c>
      <c r="V5" s="7">
        <f>EDATE(P5,1)</f>
        <v>43922</v>
      </c>
      <c r="Z5" s="1">
        <f>IFERROR(WEEKNUM(AB5,2),"")</f>
        <v>18</v>
      </c>
      <c r="AA5" s="5">
        <f>AB5</f>
        <v>43952</v>
      </c>
      <c r="AB5" s="7">
        <f>EDATE(V5,1)</f>
        <v>43952</v>
      </c>
      <c r="AF5" s="1">
        <f>IFERROR(WEEKNUM(AH5,2),"")</f>
        <v>23</v>
      </c>
      <c r="AG5" s="5">
        <f>AH5</f>
        <v>43983</v>
      </c>
      <c r="AH5" s="7">
        <f>EDATE(AB5,1)</f>
        <v>43983</v>
      </c>
      <c r="AL5" s="1">
        <f>IFERROR(WEEKNUM(AN5,2),"")</f>
        <v>27</v>
      </c>
      <c r="AM5" s="5">
        <f>AN5</f>
        <v>44013</v>
      </c>
      <c r="AN5" s="7">
        <f>EDATE(AH5,1)</f>
        <v>44013</v>
      </c>
      <c r="AR5" s="1">
        <f>IFERROR(WEEKNUM(AT5,2),"")</f>
        <v>31</v>
      </c>
      <c r="AS5" s="5">
        <f>AT5</f>
        <v>44044</v>
      </c>
      <c r="AT5" s="7">
        <f>EDATE(AN5,1)</f>
        <v>44044</v>
      </c>
      <c r="AX5" s="1">
        <f>IFERROR(WEEKNUM(AZ5,2),"")</f>
        <v>36</v>
      </c>
      <c r="AY5" s="5">
        <f>AZ5</f>
        <v>44075</v>
      </c>
      <c r="AZ5" s="7">
        <f>EDATE(AT5,1)</f>
        <v>44075</v>
      </c>
      <c r="BD5" s="1">
        <f>IFERROR(WEEKNUM(BF5,2),"")</f>
        <v>40</v>
      </c>
      <c r="BE5" s="5">
        <f>BF5</f>
        <v>44105</v>
      </c>
      <c r="BF5" s="7">
        <f>EDATE(AZ5,1)</f>
        <v>44105</v>
      </c>
      <c r="BJ5" s="1">
        <f>IFERROR(WEEKNUM(BL5,2),"")</f>
        <v>44</v>
      </c>
      <c r="BK5" s="5">
        <f>BL5</f>
        <v>44136</v>
      </c>
      <c r="BL5" s="7">
        <f>EDATE(BF5,1)</f>
        <v>44136</v>
      </c>
      <c r="BP5" s="1">
        <f>IFERROR(WEEKNUM(BR5,2),"")</f>
        <v>49</v>
      </c>
      <c r="BQ5" s="5">
        <f>BR5</f>
        <v>44166</v>
      </c>
      <c r="BR5" s="7">
        <f>EDATE(BL5,1)</f>
        <v>44166</v>
      </c>
    </row>
    <row r="6" spans="2:70">
      <c r="B6" s="25">
        <f>IFERROR(WEEKNUM(D6,2),"")</f>
        <v>1</v>
      </c>
      <c r="C6" s="5">
        <f>D6</f>
        <v>43832</v>
      </c>
      <c r="D6" s="3">
        <f>IFERROR(IF(MONTH(D5+1)=MONTH(D$5),D5+1),"")</f>
        <v>43832</v>
      </c>
      <c r="E6" t="str">
        <f>_xlfn.IFNA(VLOOKUP(D6,Termine!B:C,2,0),"")</f>
        <v/>
      </c>
      <c r="F6" t="str">
        <f>_xlfn.IFNA(VLOOKUP(D6,Feiertage!A:C,3,0),"")</f>
        <v/>
      </c>
      <c r="H6" s="25">
        <f>IFERROR(WEEKNUM(J6,2),"")</f>
        <v>5</v>
      </c>
      <c r="I6" s="5">
        <f>J6</f>
        <v>43863</v>
      </c>
      <c r="J6" s="3">
        <f>IFERROR(IF(MONTH(J5+1)=MONTH(J$5),J5+1),"")</f>
        <v>43863</v>
      </c>
      <c r="N6" s="25">
        <f>IFERROR(WEEKNUM(P6,2),"")</f>
        <v>10</v>
      </c>
      <c r="O6" s="5">
        <f>P6</f>
        <v>43892</v>
      </c>
      <c r="P6" s="3">
        <f>IFERROR(IF(MONTH(P5+1)=MONTH(P$5),P5+1),"")</f>
        <v>43892</v>
      </c>
      <c r="T6" s="1">
        <f>IFERROR(WEEKNUM(V6,2),"")</f>
        <v>14</v>
      </c>
      <c r="U6" s="5">
        <f>V6</f>
        <v>43923</v>
      </c>
      <c r="V6" s="7">
        <f>IFERROR(IF(MONTH(V5+1)=MONTH(V$5),V5+1),"")</f>
        <v>43923</v>
      </c>
      <c r="Z6" s="1">
        <f>IFERROR(WEEKNUM(AB6,2),"")</f>
        <v>18</v>
      </c>
      <c r="AA6" s="5">
        <f>AB6</f>
        <v>43953</v>
      </c>
      <c r="AB6" s="7">
        <f>IFERROR(IF(MONTH(AB5+1)=MONTH(AB$5),AB5+1),"")</f>
        <v>43953</v>
      </c>
      <c r="AF6" s="1">
        <f>IFERROR(WEEKNUM(AH6,2),"")</f>
        <v>23</v>
      </c>
      <c r="AG6" s="5">
        <f>AH6</f>
        <v>43984</v>
      </c>
      <c r="AH6" s="7">
        <f>IFERROR(IF(MONTH(AH5+1)=MONTH(AH$5),AH5+1),"")</f>
        <v>43984</v>
      </c>
      <c r="AL6" s="1">
        <f>IFERROR(WEEKNUM(AN6,2),"")</f>
        <v>27</v>
      </c>
      <c r="AM6" s="5">
        <f>AN6</f>
        <v>44014</v>
      </c>
      <c r="AN6" s="7">
        <f>IFERROR(IF(MONTH(AN5+1)=MONTH(AN$5),AN5+1),"")</f>
        <v>44014</v>
      </c>
      <c r="AR6" s="1">
        <f>IFERROR(WEEKNUM(AT6,2),"")</f>
        <v>31</v>
      </c>
      <c r="AS6" s="5">
        <f>AT6</f>
        <v>44045</v>
      </c>
      <c r="AT6" s="7">
        <f>IFERROR(IF(MONTH(AT5+1)=MONTH(AT$5),AT5+1),"")</f>
        <v>44045</v>
      </c>
      <c r="AX6" s="1">
        <f>IFERROR(WEEKNUM(AZ6,2),"")</f>
        <v>36</v>
      </c>
      <c r="AY6" s="5">
        <f>AZ6</f>
        <v>44076</v>
      </c>
      <c r="AZ6" s="7">
        <f>IFERROR(IF(MONTH(AZ5+1)=MONTH(AZ$5),AZ5+1),"")</f>
        <v>44076</v>
      </c>
      <c r="BD6" s="1">
        <f>IFERROR(WEEKNUM(BF6,2),"")</f>
        <v>40</v>
      </c>
      <c r="BE6" s="5">
        <f>BF6</f>
        <v>44106</v>
      </c>
      <c r="BF6" s="7">
        <f>IFERROR(IF(MONTH(BF5+1)=MONTH(BF$5),BF5+1),"")</f>
        <v>44106</v>
      </c>
      <c r="BJ6" s="1">
        <f>IFERROR(WEEKNUM(BL6,2),"")</f>
        <v>45</v>
      </c>
      <c r="BK6" s="5">
        <f>BL6</f>
        <v>44137</v>
      </c>
      <c r="BL6" s="7">
        <f>IFERROR(IF(MONTH(BL5+1)=MONTH(BL$5),BL5+1),"")</f>
        <v>44137</v>
      </c>
      <c r="BP6" s="1">
        <f>IFERROR(WEEKNUM(BR6,2),"")</f>
        <v>49</v>
      </c>
      <c r="BQ6" s="5">
        <f>BR6</f>
        <v>44167</v>
      </c>
      <c r="BR6" s="7">
        <f>IFERROR(IF(MONTH(BR5+1)=MONTH(BR$5),BR5+1),"")</f>
        <v>44167</v>
      </c>
    </row>
    <row r="7" spans="2:70">
      <c r="B7" s="25">
        <f>IFERROR(WEEKNUM(D7,2),"")</f>
        <v>1</v>
      </c>
      <c r="C7" s="5">
        <f>D7</f>
        <v>43833</v>
      </c>
      <c r="D7" s="3">
        <f>IFERROR(IF(MONTH(D6+1)=MONTH(D$5),D6+1),"")</f>
        <v>43833</v>
      </c>
      <c r="E7" t="str">
        <f>_xlfn.IFNA(VLOOKUP(D7,Termine!B:C,2,0),"")</f>
        <v/>
      </c>
      <c r="F7" t="str">
        <f>_xlfn.IFNA(VLOOKUP(D7,Feiertage!A:C,3,0),"")</f>
        <v/>
      </c>
      <c r="H7" s="25">
        <f>IFERROR(WEEKNUM(J7,2),"")</f>
        <v>6</v>
      </c>
      <c r="I7" s="5">
        <f>J7</f>
        <v>43864</v>
      </c>
      <c r="J7" s="3">
        <f>IFERROR(IF(MONTH(J6+1)=MONTH(J$5),J6+1),"")</f>
        <v>43864</v>
      </c>
      <c r="N7" s="25">
        <f>IFERROR(WEEKNUM(P7,2),"")</f>
        <v>10</v>
      </c>
      <c r="O7" s="5">
        <f>P7</f>
        <v>43893</v>
      </c>
      <c r="P7" s="3">
        <f>IFERROR(IF(MONTH(P6+1)=MONTH(P$5),P6+1),"")</f>
        <v>43893</v>
      </c>
      <c r="T7" s="1">
        <f>IFERROR(WEEKNUM(V7,2),"")</f>
        <v>14</v>
      </c>
      <c r="U7" s="5">
        <f>V7</f>
        <v>43924</v>
      </c>
      <c r="V7" s="7">
        <f>IFERROR(IF(MONTH(V6+1)=MONTH(V$5),V6+1),"")</f>
        <v>43924</v>
      </c>
      <c r="Z7" s="1">
        <f>IFERROR(WEEKNUM(AB7,2),"")</f>
        <v>18</v>
      </c>
      <c r="AA7" s="5">
        <f>AB7</f>
        <v>43954</v>
      </c>
      <c r="AB7" s="7">
        <f>IFERROR(IF(MONTH(AB6+1)=MONTH(AB$5),AB6+1),"")</f>
        <v>43954</v>
      </c>
      <c r="AF7" s="1">
        <f>IFERROR(WEEKNUM(AH7,2),"")</f>
        <v>23</v>
      </c>
      <c r="AG7" s="5">
        <f>AH7</f>
        <v>43985</v>
      </c>
      <c r="AH7" s="7">
        <f>IFERROR(IF(MONTH(AH6+1)=MONTH(AH$5),AH6+1),"")</f>
        <v>43985</v>
      </c>
      <c r="AL7" s="1">
        <f>IFERROR(WEEKNUM(AN7,2),"")</f>
        <v>27</v>
      </c>
      <c r="AM7" s="5">
        <f>AN7</f>
        <v>44015</v>
      </c>
      <c r="AN7" s="7">
        <f>IFERROR(IF(MONTH(AN6+1)=MONTH(AN$5),AN6+1),"")</f>
        <v>44015</v>
      </c>
      <c r="AR7" s="1">
        <f>IFERROR(WEEKNUM(AT7,2),"")</f>
        <v>32</v>
      </c>
      <c r="AS7" s="5">
        <f>AT7</f>
        <v>44046</v>
      </c>
      <c r="AT7" s="7">
        <f>IFERROR(IF(MONTH(AT6+1)=MONTH(AT$5),AT6+1),"")</f>
        <v>44046</v>
      </c>
      <c r="AX7" s="1">
        <f>IFERROR(WEEKNUM(AZ7,2),"")</f>
        <v>36</v>
      </c>
      <c r="AY7" s="5">
        <f>AZ7</f>
        <v>44077</v>
      </c>
      <c r="AZ7" s="7">
        <f>IFERROR(IF(MONTH(AZ6+1)=MONTH(AZ$5),AZ6+1),"")</f>
        <v>44077</v>
      </c>
      <c r="BD7" s="1">
        <f>IFERROR(WEEKNUM(BF7,2),"")</f>
        <v>40</v>
      </c>
      <c r="BE7" s="5">
        <f>BF7</f>
        <v>44107</v>
      </c>
      <c r="BF7" s="7">
        <f>IFERROR(IF(MONTH(BF6+1)=MONTH(BF$5),BF6+1),"")</f>
        <v>44107</v>
      </c>
      <c r="BJ7" s="1">
        <f>IFERROR(WEEKNUM(BL7,2),"")</f>
        <v>45</v>
      </c>
      <c r="BK7" s="5">
        <f>BL7</f>
        <v>44138</v>
      </c>
      <c r="BL7" s="7">
        <f>IFERROR(IF(MONTH(BL6+1)=MONTH(BL$5),BL6+1),"")</f>
        <v>44138</v>
      </c>
      <c r="BP7" s="1">
        <f>IFERROR(WEEKNUM(BR7,2),"")</f>
        <v>49</v>
      </c>
      <c r="BQ7" s="5">
        <f>BR7</f>
        <v>44168</v>
      </c>
      <c r="BR7" s="7">
        <f>IFERROR(IF(MONTH(BR6+1)=MONTH(BR$5),BR6+1),"")</f>
        <v>44168</v>
      </c>
    </row>
    <row r="8" spans="2:70">
      <c r="B8" s="25">
        <f>IFERROR(WEEKNUM(D8,2),"")</f>
        <v>1</v>
      </c>
      <c r="C8" s="5">
        <f>D8</f>
        <v>43834</v>
      </c>
      <c r="D8" s="3">
        <f>IFERROR(IF(MONTH(D7+1)=MONTH(D$5),D7+1),"")</f>
        <v>43834</v>
      </c>
      <c r="E8" t="str">
        <f>_xlfn.IFNA(VLOOKUP(D8,Termine!B:C,2,0),"")</f>
        <v/>
      </c>
      <c r="F8" t="str">
        <f>_xlfn.IFNA(VLOOKUP(D8,Feiertage!A:C,3,0),"")</f>
        <v/>
      </c>
      <c r="H8" s="25">
        <f>IFERROR(WEEKNUM(J8,2),"")</f>
        <v>6</v>
      </c>
      <c r="I8" s="5">
        <f>J8</f>
        <v>43865</v>
      </c>
      <c r="J8" s="3">
        <f>IFERROR(IF(MONTH(J7+1)=MONTH(J$5),J7+1),"")</f>
        <v>43865</v>
      </c>
      <c r="N8" s="25">
        <f>IFERROR(WEEKNUM(P8,2),"")</f>
        <v>10</v>
      </c>
      <c r="O8" s="5">
        <f>P8</f>
        <v>43894</v>
      </c>
      <c r="P8" s="3">
        <f>IFERROR(IF(MONTH(P7+1)=MONTH(P$5),P7+1),"")</f>
        <v>43894</v>
      </c>
      <c r="T8" s="1">
        <f>IFERROR(WEEKNUM(V8,2),"")</f>
        <v>14</v>
      </c>
      <c r="U8" s="5">
        <f>V8</f>
        <v>43925</v>
      </c>
      <c r="V8" s="7">
        <f>IFERROR(IF(MONTH(V7+1)=MONTH(V$5),V7+1),"")</f>
        <v>43925</v>
      </c>
      <c r="Z8" s="1">
        <f>IFERROR(WEEKNUM(AB8,2),"")</f>
        <v>19</v>
      </c>
      <c r="AA8" s="5">
        <f>AB8</f>
        <v>43955</v>
      </c>
      <c r="AB8" s="7">
        <f>IFERROR(IF(MONTH(AB7+1)=MONTH(AB$5),AB7+1),"")</f>
        <v>43955</v>
      </c>
      <c r="AF8" s="1">
        <f>IFERROR(WEEKNUM(AH8,2),"")</f>
        <v>23</v>
      </c>
      <c r="AG8" s="5">
        <f>AH8</f>
        <v>43986</v>
      </c>
      <c r="AH8" s="7">
        <f>IFERROR(IF(MONTH(AH7+1)=MONTH(AH$5),AH7+1),"")</f>
        <v>43986</v>
      </c>
      <c r="AL8" s="1">
        <f>IFERROR(WEEKNUM(AN8,2),"")</f>
        <v>27</v>
      </c>
      <c r="AM8" s="5">
        <f>AN8</f>
        <v>44016</v>
      </c>
      <c r="AN8" s="7">
        <f>IFERROR(IF(MONTH(AN7+1)=MONTH(AN$5),AN7+1),"")</f>
        <v>44016</v>
      </c>
      <c r="AR8" s="1">
        <f>IFERROR(WEEKNUM(AT8,2),"")</f>
        <v>32</v>
      </c>
      <c r="AS8" s="5">
        <f>AT8</f>
        <v>44047</v>
      </c>
      <c r="AT8" s="7">
        <f>IFERROR(IF(MONTH(AT7+1)=MONTH(AT$5),AT7+1),"")</f>
        <v>44047</v>
      </c>
      <c r="AX8" s="1">
        <f>IFERROR(WEEKNUM(AZ8,2),"")</f>
        <v>36</v>
      </c>
      <c r="AY8" s="5">
        <f>AZ8</f>
        <v>44078</v>
      </c>
      <c r="AZ8" s="7">
        <f>IFERROR(IF(MONTH(AZ7+1)=MONTH(AZ$5),AZ7+1),"")</f>
        <v>44078</v>
      </c>
      <c r="BD8" s="1">
        <f>IFERROR(WEEKNUM(BF8,2),"")</f>
        <v>40</v>
      </c>
      <c r="BE8" s="5">
        <f>BF8</f>
        <v>44108</v>
      </c>
      <c r="BF8" s="7">
        <f>IFERROR(IF(MONTH(BF7+1)=MONTH(BF$5),BF7+1),"")</f>
        <v>44108</v>
      </c>
      <c r="BJ8" s="1">
        <f>IFERROR(WEEKNUM(BL8,2),"")</f>
        <v>45</v>
      </c>
      <c r="BK8" s="5">
        <f>BL8</f>
        <v>44139</v>
      </c>
      <c r="BL8" s="7">
        <f>IFERROR(IF(MONTH(BL7+1)=MONTH(BL$5),BL7+1),"")</f>
        <v>44139</v>
      </c>
      <c r="BP8" s="1">
        <f>IFERROR(WEEKNUM(BR8,2),"")</f>
        <v>49</v>
      </c>
      <c r="BQ8" s="5">
        <f>BR8</f>
        <v>44169</v>
      </c>
      <c r="BR8" s="7">
        <f>IFERROR(IF(MONTH(BR7+1)=MONTH(BR$5),BR7+1),"")</f>
        <v>44169</v>
      </c>
    </row>
    <row r="9" spans="2:70">
      <c r="B9" s="25">
        <f>IFERROR(WEEKNUM(D9,2),"")</f>
        <v>1</v>
      </c>
      <c r="C9" s="5">
        <f>D9</f>
        <v>43835</v>
      </c>
      <c r="D9" s="3">
        <f>IFERROR(IF(MONTH(D8+1)=MONTH(D$5),D8+1),"")</f>
        <v>43835</v>
      </c>
      <c r="E9" t="str">
        <f>_xlfn.IFNA(VLOOKUP(D9,Termine!B:C,2,0),"")</f>
        <v/>
      </c>
      <c r="F9" t="str">
        <f>_xlfn.IFNA(VLOOKUP(D9,Feiertage!A:C,3,0),"")</f>
        <v/>
      </c>
      <c r="H9" s="25">
        <f>IFERROR(WEEKNUM(J9,2),"")</f>
        <v>6</v>
      </c>
      <c r="I9" s="5">
        <f>J9</f>
        <v>43866</v>
      </c>
      <c r="J9" s="3">
        <f>IFERROR(IF(MONTH(J8+1)=MONTH(J$5),J8+1),"")</f>
        <v>43866</v>
      </c>
      <c r="N9" s="25">
        <f>IFERROR(WEEKNUM(P9,2),"")</f>
        <v>10</v>
      </c>
      <c r="O9" s="5">
        <f>P9</f>
        <v>43895</v>
      </c>
      <c r="P9" s="3">
        <f>IFERROR(IF(MONTH(P8+1)=MONTH(P$5),P8+1),"")</f>
        <v>43895</v>
      </c>
      <c r="T9" s="1">
        <f>IFERROR(WEEKNUM(V9,2),"")</f>
        <v>14</v>
      </c>
      <c r="U9" s="5">
        <f>V9</f>
        <v>43926</v>
      </c>
      <c r="V9" s="7">
        <f>IFERROR(IF(MONTH(V8+1)=MONTH(V$5),V8+1),"")</f>
        <v>43926</v>
      </c>
      <c r="Z9" s="1">
        <f>IFERROR(WEEKNUM(AB9,2),"")</f>
        <v>19</v>
      </c>
      <c r="AA9" s="5">
        <f>AB9</f>
        <v>43956</v>
      </c>
      <c r="AB9" s="7">
        <f>IFERROR(IF(MONTH(AB8+1)=MONTH(AB$5),AB8+1),"")</f>
        <v>43956</v>
      </c>
      <c r="AF9" s="1">
        <f>IFERROR(WEEKNUM(AH9,2),"")</f>
        <v>23</v>
      </c>
      <c r="AG9" s="5">
        <f>AH9</f>
        <v>43987</v>
      </c>
      <c r="AH9" s="7">
        <f>IFERROR(IF(MONTH(AH8+1)=MONTH(AH$5),AH8+1),"")</f>
        <v>43987</v>
      </c>
      <c r="AL9" s="1">
        <f>IFERROR(WEEKNUM(AN9,2),"")</f>
        <v>27</v>
      </c>
      <c r="AM9" s="5">
        <f>AN9</f>
        <v>44017</v>
      </c>
      <c r="AN9" s="7">
        <f>IFERROR(IF(MONTH(AN8+1)=MONTH(AN$5),AN8+1),"")</f>
        <v>44017</v>
      </c>
      <c r="AR9" s="1">
        <f>IFERROR(WEEKNUM(AT9,2),"")</f>
        <v>32</v>
      </c>
      <c r="AS9" s="5">
        <f>AT9</f>
        <v>44048</v>
      </c>
      <c r="AT9" s="7">
        <f>IFERROR(IF(MONTH(AT8+1)=MONTH(AT$5),AT8+1),"")</f>
        <v>44048</v>
      </c>
      <c r="AX9" s="1">
        <f>IFERROR(WEEKNUM(AZ9,2),"")</f>
        <v>36</v>
      </c>
      <c r="AY9" s="5">
        <f>AZ9</f>
        <v>44079</v>
      </c>
      <c r="AZ9" s="7">
        <f>IFERROR(IF(MONTH(AZ8+1)=MONTH(AZ$5),AZ8+1),"")</f>
        <v>44079</v>
      </c>
      <c r="BD9" s="1">
        <f>IFERROR(WEEKNUM(BF9,2),"")</f>
        <v>41</v>
      </c>
      <c r="BE9" s="5">
        <f>BF9</f>
        <v>44109</v>
      </c>
      <c r="BF9" s="7">
        <f>IFERROR(IF(MONTH(BF8+1)=MONTH(BF$5),BF8+1),"")</f>
        <v>44109</v>
      </c>
      <c r="BJ9" s="1">
        <f>IFERROR(WEEKNUM(BL9,2),"")</f>
        <v>45</v>
      </c>
      <c r="BK9" s="5">
        <f>BL9</f>
        <v>44140</v>
      </c>
      <c r="BL9" s="7">
        <f>IFERROR(IF(MONTH(BL8+1)=MONTH(BL$5),BL8+1),"")</f>
        <v>44140</v>
      </c>
      <c r="BP9" s="1">
        <f>IFERROR(WEEKNUM(BR9,2),"")</f>
        <v>49</v>
      </c>
      <c r="BQ9" s="5">
        <f>BR9</f>
        <v>44170</v>
      </c>
      <c r="BR9" s="7">
        <f>IFERROR(IF(MONTH(BR8+1)=MONTH(BR$5),BR8+1),"")</f>
        <v>44170</v>
      </c>
    </row>
    <row r="10" spans="2:70">
      <c r="B10" s="25">
        <f>IFERROR(WEEKNUM(D10,2),"")</f>
        <v>2</v>
      </c>
      <c r="C10" s="5">
        <f>D10</f>
        <v>43836</v>
      </c>
      <c r="D10" s="3">
        <f>IFERROR(IF(MONTH(D9+1)=MONTH(D$5),D9+1),"")</f>
        <v>43836</v>
      </c>
      <c r="E10" t="str">
        <f>_xlfn.IFNA(VLOOKUP(D10,Termine!B:C,2,0),"")</f>
        <v/>
      </c>
      <c r="F10" t="str">
        <f>_xlfn.IFNA(VLOOKUP(D10,Feiertage!A:C,3,0),"")</f>
        <v/>
      </c>
      <c r="H10" s="25">
        <f>IFERROR(WEEKNUM(J10,2),"")</f>
        <v>6</v>
      </c>
      <c r="I10" s="5">
        <f>J10</f>
        <v>43867</v>
      </c>
      <c r="J10" s="3">
        <f>IFERROR(IF(MONTH(J9+1)=MONTH(J$5),J9+1),"")</f>
        <v>43867</v>
      </c>
      <c r="N10" s="25">
        <f>IFERROR(WEEKNUM(P10,2),"")</f>
        <v>10</v>
      </c>
      <c r="O10" s="5">
        <f>P10</f>
        <v>43896</v>
      </c>
      <c r="P10" s="3">
        <f>IFERROR(IF(MONTH(P9+1)=MONTH(P$5),P9+1),"")</f>
        <v>43896</v>
      </c>
      <c r="T10" s="1">
        <f>IFERROR(WEEKNUM(V10,2),"")</f>
        <v>15</v>
      </c>
      <c r="U10" s="5">
        <f>V10</f>
        <v>43927</v>
      </c>
      <c r="V10" s="7">
        <f>IFERROR(IF(MONTH(V9+1)=MONTH(V$5),V9+1),"")</f>
        <v>43927</v>
      </c>
      <c r="Z10" s="1">
        <f>IFERROR(WEEKNUM(AB10,2),"")</f>
        <v>19</v>
      </c>
      <c r="AA10" s="5">
        <f>AB10</f>
        <v>43957</v>
      </c>
      <c r="AB10" s="7">
        <f>IFERROR(IF(MONTH(AB9+1)=MONTH(AB$5),AB9+1),"")</f>
        <v>43957</v>
      </c>
      <c r="AF10" s="1">
        <f>IFERROR(WEEKNUM(AH10,2),"")</f>
        <v>23</v>
      </c>
      <c r="AG10" s="5">
        <f>AH10</f>
        <v>43988</v>
      </c>
      <c r="AH10" s="7">
        <f>IFERROR(IF(MONTH(AH9+1)=MONTH(AH$5),AH9+1),"")</f>
        <v>43988</v>
      </c>
      <c r="AL10" s="1">
        <f>IFERROR(WEEKNUM(AN10,2),"")</f>
        <v>28</v>
      </c>
      <c r="AM10" s="5">
        <f>AN10</f>
        <v>44018</v>
      </c>
      <c r="AN10" s="7">
        <f>IFERROR(IF(MONTH(AN9+1)=MONTH(AN$5),AN9+1),"")</f>
        <v>44018</v>
      </c>
      <c r="AR10" s="1">
        <f>IFERROR(WEEKNUM(AT10,2),"")</f>
        <v>32</v>
      </c>
      <c r="AS10" s="5">
        <f>AT10</f>
        <v>44049</v>
      </c>
      <c r="AT10" s="7">
        <f>IFERROR(IF(MONTH(AT9+1)=MONTH(AT$5),AT9+1),"")</f>
        <v>44049</v>
      </c>
      <c r="AX10" s="1">
        <f>IFERROR(WEEKNUM(AZ10,2),"")</f>
        <v>36</v>
      </c>
      <c r="AY10" s="5">
        <f>AZ10</f>
        <v>44080</v>
      </c>
      <c r="AZ10" s="7">
        <f>IFERROR(IF(MONTH(AZ9+1)=MONTH(AZ$5),AZ9+1),"")</f>
        <v>44080</v>
      </c>
      <c r="BD10" s="1">
        <f>IFERROR(WEEKNUM(BF10,2),"")</f>
        <v>41</v>
      </c>
      <c r="BE10" s="5">
        <f>BF10</f>
        <v>44110</v>
      </c>
      <c r="BF10" s="7">
        <f>IFERROR(IF(MONTH(BF9+1)=MONTH(BF$5),BF9+1),"")</f>
        <v>44110</v>
      </c>
      <c r="BJ10" s="1">
        <f>IFERROR(WEEKNUM(BL10,2),"")</f>
        <v>45</v>
      </c>
      <c r="BK10" s="5">
        <f>BL10</f>
        <v>44141</v>
      </c>
      <c r="BL10" s="7">
        <f>IFERROR(IF(MONTH(BL9+1)=MONTH(BL$5),BL9+1),"")</f>
        <v>44141</v>
      </c>
      <c r="BP10" s="1">
        <f>IFERROR(WEEKNUM(BR10,2),"")</f>
        <v>49</v>
      </c>
      <c r="BQ10" s="5">
        <f>BR10</f>
        <v>44171</v>
      </c>
      <c r="BR10" s="7">
        <f>IFERROR(IF(MONTH(BR9+1)=MONTH(BR$5),BR9+1),"")</f>
        <v>44171</v>
      </c>
    </row>
    <row r="11" spans="2:70">
      <c r="B11" s="25">
        <f>IFERROR(WEEKNUM(D11,2),"")</f>
        <v>2</v>
      </c>
      <c r="C11" s="5">
        <f>D11</f>
        <v>43837</v>
      </c>
      <c r="D11" s="3">
        <f>IFERROR(IF(MONTH(D10+1)=MONTH(D$5),D10+1),"")</f>
        <v>43837</v>
      </c>
      <c r="E11" t="str">
        <f>_xlfn.IFNA(VLOOKUP(D11,Termine!B:C,2,0),"")</f>
        <v/>
      </c>
      <c r="F11" t="str">
        <f>_xlfn.IFNA(VLOOKUP(D11,Feiertage!A:C,3,0),"")</f>
        <v/>
      </c>
      <c r="H11" s="25">
        <f>IFERROR(WEEKNUM(J11,2),"")</f>
        <v>6</v>
      </c>
      <c r="I11" s="5">
        <f>J11</f>
        <v>43868</v>
      </c>
      <c r="J11" s="3">
        <f>IFERROR(IF(MONTH(J10+1)=MONTH(J$5),J10+1),"")</f>
        <v>43868</v>
      </c>
      <c r="N11" s="25">
        <f>IFERROR(WEEKNUM(P11,2),"")</f>
        <v>10</v>
      </c>
      <c r="O11" s="5">
        <f>P11</f>
        <v>43897</v>
      </c>
      <c r="P11" s="3">
        <f>IFERROR(IF(MONTH(P10+1)=MONTH(P$5),P10+1),"")</f>
        <v>43897</v>
      </c>
      <c r="T11" s="1">
        <f>IFERROR(WEEKNUM(V11,2),"")</f>
        <v>15</v>
      </c>
      <c r="U11" s="5">
        <f>V11</f>
        <v>43928</v>
      </c>
      <c r="V11" s="7">
        <f>IFERROR(IF(MONTH(V10+1)=MONTH(V$5),V10+1),"")</f>
        <v>43928</v>
      </c>
      <c r="Z11" s="1">
        <f>IFERROR(WEEKNUM(AB11,2),"")</f>
        <v>19</v>
      </c>
      <c r="AA11" s="5">
        <f>AB11</f>
        <v>43958</v>
      </c>
      <c r="AB11" s="7">
        <f>IFERROR(IF(MONTH(AB10+1)=MONTH(AB$5),AB10+1),"")</f>
        <v>43958</v>
      </c>
      <c r="AF11" s="1">
        <f>IFERROR(WEEKNUM(AH11,2),"")</f>
        <v>23</v>
      </c>
      <c r="AG11" s="5">
        <f>AH11</f>
        <v>43989</v>
      </c>
      <c r="AH11" s="7">
        <f>IFERROR(IF(MONTH(AH10+1)=MONTH(AH$5),AH10+1),"")</f>
        <v>43989</v>
      </c>
      <c r="AL11" s="1">
        <f>IFERROR(WEEKNUM(AN11,2),"")</f>
        <v>28</v>
      </c>
      <c r="AM11" s="5">
        <f>AN11</f>
        <v>44019</v>
      </c>
      <c r="AN11" s="7">
        <f>IFERROR(IF(MONTH(AN10+1)=MONTH(AN$5),AN10+1),"")</f>
        <v>44019</v>
      </c>
      <c r="AR11" s="1">
        <f>IFERROR(WEEKNUM(AT11,2),"")</f>
        <v>32</v>
      </c>
      <c r="AS11" s="5">
        <f>AT11</f>
        <v>44050</v>
      </c>
      <c r="AT11" s="7">
        <f>IFERROR(IF(MONTH(AT10+1)=MONTH(AT$5),AT10+1),"")</f>
        <v>44050</v>
      </c>
      <c r="AX11" s="1">
        <f>IFERROR(WEEKNUM(AZ11,2),"")</f>
        <v>37</v>
      </c>
      <c r="AY11" s="5">
        <f>AZ11</f>
        <v>44081</v>
      </c>
      <c r="AZ11" s="7">
        <f>IFERROR(IF(MONTH(AZ10+1)=MONTH(AZ$5),AZ10+1),"")</f>
        <v>44081</v>
      </c>
      <c r="BD11" s="1">
        <f>IFERROR(WEEKNUM(BF11,2),"")</f>
        <v>41</v>
      </c>
      <c r="BE11" s="5">
        <f>BF11</f>
        <v>44111</v>
      </c>
      <c r="BF11" s="7">
        <f>IFERROR(IF(MONTH(BF10+1)=MONTH(BF$5),BF10+1),"")</f>
        <v>44111</v>
      </c>
      <c r="BJ11" s="1">
        <f>IFERROR(WEEKNUM(BL11,2),"")</f>
        <v>45</v>
      </c>
      <c r="BK11" s="5">
        <f>BL11</f>
        <v>44142</v>
      </c>
      <c r="BL11" s="7">
        <f>IFERROR(IF(MONTH(BL10+1)=MONTH(BL$5),BL10+1),"")</f>
        <v>44142</v>
      </c>
      <c r="BP11" s="1">
        <f>IFERROR(WEEKNUM(BR11,2),"")</f>
        <v>50</v>
      </c>
      <c r="BQ11" s="5">
        <f>BR11</f>
        <v>44172</v>
      </c>
      <c r="BR11" s="7">
        <f>IFERROR(IF(MONTH(BR10+1)=MONTH(BR$5),BR10+1),"")</f>
        <v>44172</v>
      </c>
    </row>
    <row r="12" spans="2:70">
      <c r="B12" s="25">
        <f>IFERROR(WEEKNUM(D12,2),"")</f>
        <v>2</v>
      </c>
      <c r="C12" s="5">
        <f>D12</f>
        <v>43838</v>
      </c>
      <c r="D12" s="3">
        <f>IFERROR(IF(MONTH(D11+1)=MONTH(D$5),D11+1),"")</f>
        <v>43838</v>
      </c>
      <c r="E12" t="str">
        <f>_xlfn.IFNA(VLOOKUP(D12,Termine!B:C,2,0),"")</f>
        <v/>
      </c>
      <c r="F12" t="str">
        <f>_xlfn.IFNA(VLOOKUP(D12,Feiertage!A:C,3,0),"")</f>
        <v/>
      </c>
      <c r="H12" s="25">
        <f>IFERROR(WEEKNUM(J12,2),"")</f>
        <v>6</v>
      </c>
      <c r="I12" s="5">
        <f>J12</f>
        <v>43869</v>
      </c>
      <c r="J12" s="3">
        <f>IFERROR(IF(MONTH(J11+1)=MONTH(J$5),J11+1),"")</f>
        <v>43869</v>
      </c>
      <c r="N12" s="25">
        <f>IFERROR(WEEKNUM(P12,2),"")</f>
        <v>10</v>
      </c>
      <c r="O12" s="5">
        <f>P12</f>
        <v>43898</v>
      </c>
      <c r="P12" s="3">
        <f>IFERROR(IF(MONTH(P11+1)=MONTH(P$5),P11+1),"")</f>
        <v>43898</v>
      </c>
      <c r="T12" s="1">
        <f>IFERROR(WEEKNUM(V12,2),"")</f>
        <v>15</v>
      </c>
      <c r="U12" s="5">
        <f>V12</f>
        <v>43929</v>
      </c>
      <c r="V12" s="7">
        <f>IFERROR(IF(MONTH(V11+1)=MONTH(V$5),V11+1),"")</f>
        <v>43929</v>
      </c>
      <c r="Z12" s="1">
        <f>IFERROR(WEEKNUM(AB12,2),"")</f>
        <v>19</v>
      </c>
      <c r="AA12" s="5">
        <f>AB12</f>
        <v>43959</v>
      </c>
      <c r="AB12" s="7">
        <f>IFERROR(IF(MONTH(AB11+1)=MONTH(AB$5),AB11+1),"")</f>
        <v>43959</v>
      </c>
      <c r="AF12" s="1">
        <f>IFERROR(WEEKNUM(AH12,2),"")</f>
        <v>24</v>
      </c>
      <c r="AG12" s="5">
        <f>AH12</f>
        <v>43990</v>
      </c>
      <c r="AH12" s="7">
        <f>IFERROR(IF(MONTH(AH11+1)=MONTH(AH$5),AH11+1),"")</f>
        <v>43990</v>
      </c>
      <c r="AL12" s="1">
        <f>IFERROR(WEEKNUM(AN12,2),"")</f>
        <v>28</v>
      </c>
      <c r="AM12" s="5">
        <f>AN12</f>
        <v>44020</v>
      </c>
      <c r="AN12" s="7">
        <f>IFERROR(IF(MONTH(AN11+1)=MONTH(AN$5),AN11+1),"")</f>
        <v>44020</v>
      </c>
      <c r="AR12" s="1">
        <f>IFERROR(WEEKNUM(AT12,2),"")</f>
        <v>32</v>
      </c>
      <c r="AS12" s="5">
        <f>AT12</f>
        <v>44051</v>
      </c>
      <c r="AT12" s="7">
        <f>IFERROR(IF(MONTH(AT11+1)=MONTH(AT$5),AT11+1),"")</f>
        <v>44051</v>
      </c>
      <c r="AX12" s="1">
        <f>IFERROR(WEEKNUM(AZ12,2),"")</f>
        <v>37</v>
      </c>
      <c r="AY12" s="5">
        <f>AZ12</f>
        <v>44082</v>
      </c>
      <c r="AZ12" s="7">
        <f>IFERROR(IF(MONTH(AZ11+1)=MONTH(AZ$5),AZ11+1),"")</f>
        <v>44082</v>
      </c>
      <c r="BD12" s="1">
        <f>IFERROR(WEEKNUM(BF12,2),"")</f>
        <v>41</v>
      </c>
      <c r="BE12" s="5">
        <f>BF12</f>
        <v>44112</v>
      </c>
      <c r="BF12" s="7">
        <f>IFERROR(IF(MONTH(BF11+1)=MONTH(BF$5),BF11+1),"")</f>
        <v>44112</v>
      </c>
      <c r="BJ12" s="1">
        <f>IFERROR(WEEKNUM(BL12,2),"")</f>
        <v>45</v>
      </c>
      <c r="BK12" s="5">
        <f>BL12</f>
        <v>44143</v>
      </c>
      <c r="BL12" s="7">
        <f>IFERROR(IF(MONTH(BL11+1)=MONTH(BL$5),BL11+1),"")</f>
        <v>44143</v>
      </c>
      <c r="BP12" s="1">
        <f>IFERROR(WEEKNUM(BR12,2),"")</f>
        <v>50</v>
      </c>
      <c r="BQ12" s="5">
        <f>BR12</f>
        <v>44173</v>
      </c>
      <c r="BR12" s="7">
        <f>IFERROR(IF(MONTH(BR11+1)=MONTH(BR$5),BR11+1),"")</f>
        <v>44173</v>
      </c>
    </row>
    <row r="13" spans="2:70">
      <c r="B13" s="25">
        <f>IFERROR(WEEKNUM(D13,2),"")</f>
        <v>2</v>
      </c>
      <c r="C13" s="5">
        <f>D13</f>
        <v>43839</v>
      </c>
      <c r="D13" s="3">
        <f>IFERROR(IF(MONTH(D12+1)=MONTH(D$5),D12+1),"")</f>
        <v>43839</v>
      </c>
      <c r="E13" t="str">
        <f>_xlfn.IFNA(VLOOKUP(D13,Termine!B:C,2,0),"")</f>
        <v/>
      </c>
      <c r="F13" t="str">
        <f>_xlfn.IFNA(VLOOKUP(D13,Feiertage!A:C,3,0),"")</f>
        <v/>
      </c>
      <c r="H13" s="25">
        <f>IFERROR(WEEKNUM(J13,2),"")</f>
        <v>6</v>
      </c>
      <c r="I13" s="5">
        <f>J13</f>
        <v>43870</v>
      </c>
      <c r="J13" s="3">
        <f>IFERROR(IF(MONTH(J12+1)=MONTH(J$5),J12+1),"")</f>
        <v>43870</v>
      </c>
      <c r="N13" s="25">
        <f>IFERROR(WEEKNUM(P13,2),"")</f>
        <v>11</v>
      </c>
      <c r="O13" s="5">
        <f>P13</f>
        <v>43899</v>
      </c>
      <c r="P13" s="3">
        <f>IFERROR(IF(MONTH(P12+1)=MONTH(P$5),P12+1),"")</f>
        <v>43899</v>
      </c>
      <c r="T13" s="1">
        <f>IFERROR(WEEKNUM(V13,2),"")</f>
        <v>15</v>
      </c>
      <c r="U13" s="5">
        <f>V13</f>
        <v>43930</v>
      </c>
      <c r="V13" s="7">
        <f>IFERROR(IF(MONTH(V12+1)=MONTH(V$5),V12+1),"")</f>
        <v>43930</v>
      </c>
      <c r="Z13" s="1">
        <f>IFERROR(WEEKNUM(AB13,2),"")</f>
        <v>19</v>
      </c>
      <c r="AA13" s="5">
        <f>AB13</f>
        <v>43960</v>
      </c>
      <c r="AB13" s="7">
        <f>IFERROR(IF(MONTH(AB12+1)=MONTH(AB$5),AB12+1),"")</f>
        <v>43960</v>
      </c>
      <c r="AF13" s="1">
        <f>IFERROR(WEEKNUM(AH13,2),"")</f>
        <v>24</v>
      </c>
      <c r="AG13" s="5">
        <f>AH13</f>
        <v>43991</v>
      </c>
      <c r="AH13" s="7">
        <f>IFERROR(IF(MONTH(AH12+1)=MONTH(AH$5),AH12+1),"")</f>
        <v>43991</v>
      </c>
      <c r="AL13" s="1">
        <f>IFERROR(WEEKNUM(AN13,2),"")</f>
        <v>28</v>
      </c>
      <c r="AM13" s="5">
        <f>AN13</f>
        <v>44021</v>
      </c>
      <c r="AN13" s="7">
        <f>IFERROR(IF(MONTH(AN12+1)=MONTH(AN$5),AN12+1),"")</f>
        <v>44021</v>
      </c>
      <c r="AR13" s="1">
        <f>IFERROR(WEEKNUM(AT13,2),"")</f>
        <v>32</v>
      </c>
      <c r="AS13" s="5">
        <f>AT13</f>
        <v>44052</v>
      </c>
      <c r="AT13" s="7">
        <f>IFERROR(IF(MONTH(AT12+1)=MONTH(AT$5),AT12+1),"")</f>
        <v>44052</v>
      </c>
      <c r="AX13" s="1">
        <f>IFERROR(WEEKNUM(AZ13,2),"")</f>
        <v>37</v>
      </c>
      <c r="AY13" s="5">
        <f>AZ13</f>
        <v>44083</v>
      </c>
      <c r="AZ13" s="7">
        <f>IFERROR(IF(MONTH(AZ12+1)=MONTH(AZ$5),AZ12+1),"")</f>
        <v>44083</v>
      </c>
      <c r="BD13" s="1">
        <f>IFERROR(WEEKNUM(BF13,2),"")</f>
        <v>41</v>
      </c>
      <c r="BE13" s="5">
        <f>BF13</f>
        <v>44113</v>
      </c>
      <c r="BF13" s="7">
        <f>IFERROR(IF(MONTH(BF12+1)=MONTH(BF$5),BF12+1),"")</f>
        <v>44113</v>
      </c>
      <c r="BJ13" s="1">
        <f>IFERROR(WEEKNUM(BL13,2),"")</f>
        <v>46</v>
      </c>
      <c r="BK13" s="5">
        <f>BL13</f>
        <v>44144</v>
      </c>
      <c r="BL13" s="7">
        <f>IFERROR(IF(MONTH(BL12+1)=MONTH(BL$5),BL12+1),"")</f>
        <v>44144</v>
      </c>
      <c r="BP13" s="1">
        <f>IFERROR(WEEKNUM(BR13,2),"")</f>
        <v>50</v>
      </c>
      <c r="BQ13" s="5">
        <f>BR13</f>
        <v>44174</v>
      </c>
      <c r="BR13" s="7">
        <f>IFERROR(IF(MONTH(BR12+1)=MONTH(BR$5),BR12+1),"")</f>
        <v>44174</v>
      </c>
    </row>
    <row r="14" spans="2:70">
      <c r="B14" s="25">
        <f>IFERROR(WEEKNUM(D14,2),"")</f>
        <v>2</v>
      </c>
      <c r="C14" s="5">
        <f>D14</f>
        <v>43840</v>
      </c>
      <c r="D14" s="3">
        <f>IFERROR(IF(MONTH(D13+1)=MONTH(D$5),D13+1),"")</f>
        <v>43840</v>
      </c>
      <c r="E14" t="str">
        <f>_xlfn.IFNA(VLOOKUP(D14,Termine!B:C,2,0),"")</f>
        <v/>
      </c>
      <c r="F14" t="str">
        <f>_xlfn.IFNA(VLOOKUP(D14,Feiertage!A:C,3,0),"")</f>
        <v/>
      </c>
      <c r="H14" s="25">
        <f>IFERROR(WEEKNUM(J14,2),"")</f>
        <v>7</v>
      </c>
      <c r="I14" s="5">
        <f>J14</f>
        <v>43871</v>
      </c>
      <c r="J14" s="3">
        <f>IFERROR(IF(MONTH(J13+1)=MONTH(J$5),J13+1),"")</f>
        <v>43871</v>
      </c>
      <c r="N14" s="25">
        <f>IFERROR(WEEKNUM(P14,2),"")</f>
        <v>11</v>
      </c>
      <c r="O14" s="5">
        <f>P14</f>
        <v>43900</v>
      </c>
      <c r="P14" s="3">
        <f>IFERROR(IF(MONTH(P13+1)=MONTH(P$5),P13+1),"")</f>
        <v>43900</v>
      </c>
      <c r="T14" s="1">
        <f>IFERROR(WEEKNUM(V14,2),"")</f>
        <v>15</v>
      </c>
      <c r="U14" s="5">
        <f>V14</f>
        <v>43931</v>
      </c>
      <c r="V14" s="7">
        <f>IFERROR(IF(MONTH(V13+1)=MONTH(V$5),V13+1),"")</f>
        <v>43931</v>
      </c>
      <c r="Z14" s="1">
        <f>IFERROR(WEEKNUM(AB14,2),"")</f>
        <v>19</v>
      </c>
      <c r="AA14" s="5">
        <f>AB14</f>
        <v>43961</v>
      </c>
      <c r="AB14" s="7">
        <f>IFERROR(IF(MONTH(AB13+1)=MONTH(AB$5),AB13+1),"")</f>
        <v>43961</v>
      </c>
      <c r="AF14" s="1">
        <f>IFERROR(WEEKNUM(AH14,2),"")</f>
        <v>24</v>
      </c>
      <c r="AG14" s="5">
        <f>AH14</f>
        <v>43992</v>
      </c>
      <c r="AH14" s="7">
        <f>IFERROR(IF(MONTH(AH13+1)=MONTH(AH$5),AH13+1),"")</f>
        <v>43992</v>
      </c>
      <c r="AL14" s="1">
        <f>IFERROR(WEEKNUM(AN14,2),"")</f>
        <v>28</v>
      </c>
      <c r="AM14" s="5">
        <f>AN14</f>
        <v>44022</v>
      </c>
      <c r="AN14" s="7">
        <f>IFERROR(IF(MONTH(AN13+1)=MONTH(AN$5),AN13+1),"")</f>
        <v>44022</v>
      </c>
      <c r="AR14" s="1">
        <f>IFERROR(WEEKNUM(AT14,2),"")</f>
        <v>33</v>
      </c>
      <c r="AS14" s="5">
        <f>AT14</f>
        <v>44053</v>
      </c>
      <c r="AT14" s="7">
        <f>IFERROR(IF(MONTH(AT13+1)=MONTH(AT$5),AT13+1),"")</f>
        <v>44053</v>
      </c>
      <c r="AX14" s="1">
        <f>IFERROR(WEEKNUM(AZ14,2),"")</f>
        <v>37</v>
      </c>
      <c r="AY14" s="5">
        <f>AZ14</f>
        <v>44084</v>
      </c>
      <c r="AZ14" s="7">
        <f>IFERROR(IF(MONTH(AZ13+1)=MONTH(AZ$5),AZ13+1),"")</f>
        <v>44084</v>
      </c>
      <c r="BD14" s="1">
        <f>IFERROR(WEEKNUM(BF14,2),"")</f>
        <v>41</v>
      </c>
      <c r="BE14" s="5">
        <f>BF14</f>
        <v>44114</v>
      </c>
      <c r="BF14" s="7">
        <f>IFERROR(IF(MONTH(BF13+1)=MONTH(BF$5),BF13+1),"")</f>
        <v>44114</v>
      </c>
      <c r="BJ14" s="1">
        <f>IFERROR(WEEKNUM(BL14,2),"")</f>
        <v>46</v>
      </c>
      <c r="BK14" s="5">
        <f>BL14</f>
        <v>44145</v>
      </c>
      <c r="BL14" s="7">
        <f>IFERROR(IF(MONTH(BL13+1)=MONTH(BL$5),BL13+1),"")</f>
        <v>44145</v>
      </c>
      <c r="BP14" s="1">
        <f>IFERROR(WEEKNUM(BR14,2),"")</f>
        <v>50</v>
      </c>
      <c r="BQ14" s="5">
        <f>BR14</f>
        <v>44175</v>
      </c>
      <c r="BR14" s="7">
        <f>IFERROR(IF(MONTH(BR13+1)=MONTH(BR$5),BR13+1),"")</f>
        <v>44175</v>
      </c>
    </row>
    <row r="15" spans="2:70">
      <c r="B15" s="25">
        <f>IFERROR(WEEKNUM(D15,2),"")</f>
        <v>2</v>
      </c>
      <c r="C15" s="5">
        <f>D15</f>
        <v>43841</v>
      </c>
      <c r="D15" s="3">
        <f>IFERROR(IF(MONTH(D14+1)=MONTH(D$5),D14+1),"")</f>
        <v>43841</v>
      </c>
      <c r="E15" t="str">
        <f>_xlfn.IFNA(VLOOKUP(D15,Termine!B:C,2,0),"")</f>
        <v/>
      </c>
      <c r="F15" t="str">
        <f>_xlfn.IFNA(VLOOKUP(D15,Feiertage!A:C,3,0),"")</f>
        <v/>
      </c>
      <c r="H15" s="25">
        <f>IFERROR(WEEKNUM(J15,2),"")</f>
        <v>7</v>
      </c>
      <c r="I15" s="5">
        <f>J15</f>
        <v>43872</v>
      </c>
      <c r="J15" s="3">
        <f>IFERROR(IF(MONTH(J14+1)=MONTH(J$5),J14+1),"")</f>
        <v>43872</v>
      </c>
      <c r="N15" s="25">
        <f>IFERROR(WEEKNUM(P15,2),"")</f>
        <v>11</v>
      </c>
      <c r="O15" s="5">
        <f>P15</f>
        <v>43901</v>
      </c>
      <c r="P15" s="3">
        <f>IFERROR(IF(MONTH(P14+1)=MONTH(P$5),P14+1),"")</f>
        <v>43901</v>
      </c>
      <c r="T15" s="1">
        <f>IFERROR(WEEKNUM(V15,2),"")</f>
        <v>15</v>
      </c>
      <c r="U15" s="5">
        <f>V15</f>
        <v>43932</v>
      </c>
      <c r="V15" s="7">
        <f>IFERROR(IF(MONTH(V14+1)=MONTH(V$5),V14+1),"")</f>
        <v>43932</v>
      </c>
      <c r="Z15" s="1">
        <f>IFERROR(WEEKNUM(AB15,2),"")</f>
        <v>20</v>
      </c>
      <c r="AA15" s="5">
        <f>AB15</f>
        <v>43962</v>
      </c>
      <c r="AB15" s="7">
        <f>IFERROR(IF(MONTH(AB14+1)=MONTH(AB$5),AB14+1),"")</f>
        <v>43962</v>
      </c>
      <c r="AF15" s="1">
        <f>IFERROR(WEEKNUM(AH15,2),"")</f>
        <v>24</v>
      </c>
      <c r="AG15" s="5">
        <f>AH15</f>
        <v>43993</v>
      </c>
      <c r="AH15" s="7">
        <f>IFERROR(IF(MONTH(AH14+1)=MONTH(AH$5),AH14+1),"")</f>
        <v>43993</v>
      </c>
      <c r="AL15" s="1">
        <f>IFERROR(WEEKNUM(AN15,2),"")</f>
        <v>28</v>
      </c>
      <c r="AM15" s="5">
        <f>AN15</f>
        <v>44023</v>
      </c>
      <c r="AN15" s="7">
        <f>IFERROR(IF(MONTH(AN14+1)=MONTH(AN$5),AN14+1),"")</f>
        <v>44023</v>
      </c>
      <c r="AR15" s="1">
        <f>IFERROR(WEEKNUM(AT15,2),"")</f>
        <v>33</v>
      </c>
      <c r="AS15" s="5">
        <f>AT15</f>
        <v>44054</v>
      </c>
      <c r="AT15" s="7">
        <f>IFERROR(IF(MONTH(AT14+1)=MONTH(AT$5),AT14+1),"")</f>
        <v>44054</v>
      </c>
      <c r="AX15" s="1">
        <f>IFERROR(WEEKNUM(AZ15,2),"")</f>
        <v>37</v>
      </c>
      <c r="AY15" s="5">
        <f>AZ15</f>
        <v>44085</v>
      </c>
      <c r="AZ15" s="7">
        <f>IFERROR(IF(MONTH(AZ14+1)=MONTH(AZ$5),AZ14+1),"")</f>
        <v>44085</v>
      </c>
      <c r="BD15" s="1">
        <f>IFERROR(WEEKNUM(BF15,2),"")</f>
        <v>41</v>
      </c>
      <c r="BE15" s="5">
        <f>BF15</f>
        <v>44115</v>
      </c>
      <c r="BF15" s="7">
        <f>IFERROR(IF(MONTH(BF14+1)=MONTH(BF$5),BF14+1),"")</f>
        <v>44115</v>
      </c>
      <c r="BJ15" s="1">
        <f>IFERROR(WEEKNUM(BL15,2),"")</f>
        <v>46</v>
      </c>
      <c r="BK15" s="5">
        <f>BL15</f>
        <v>44146</v>
      </c>
      <c r="BL15" s="7">
        <f>IFERROR(IF(MONTH(BL14+1)=MONTH(BL$5),BL14+1),"")</f>
        <v>44146</v>
      </c>
      <c r="BP15" s="1">
        <f>IFERROR(WEEKNUM(BR15,2),"")</f>
        <v>50</v>
      </c>
      <c r="BQ15" s="5">
        <f>BR15</f>
        <v>44176</v>
      </c>
      <c r="BR15" s="7">
        <f>IFERROR(IF(MONTH(BR14+1)=MONTH(BR$5),BR14+1),"")</f>
        <v>44176</v>
      </c>
    </row>
    <row r="16" spans="2:70">
      <c r="B16" s="25">
        <f>IFERROR(WEEKNUM(D16,2),"")</f>
        <v>2</v>
      </c>
      <c r="C16" s="5">
        <f>D16</f>
        <v>43842</v>
      </c>
      <c r="D16" s="3">
        <f>IFERROR(IF(MONTH(D15+1)=MONTH(D$5),D15+1),"")</f>
        <v>43842</v>
      </c>
      <c r="E16" t="str">
        <f>_xlfn.IFNA(VLOOKUP(D16,Termine!B:C,2,0),"")</f>
        <v/>
      </c>
      <c r="F16" t="str">
        <f>_xlfn.IFNA(VLOOKUP(D16,Feiertage!A:C,3,0),"")</f>
        <v/>
      </c>
      <c r="H16" s="25">
        <f>IFERROR(WEEKNUM(J16,2),"")</f>
        <v>7</v>
      </c>
      <c r="I16" s="5">
        <f>J16</f>
        <v>43873</v>
      </c>
      <c r="J16" s="3">
        <f>IFERROR(IF(MONTH(J15+1)=MONTH(J$5),J15+1),"")</f>
        <v>43873</v>
      </c>
      <c r="N16" s="25">
        <f>IFERROR(WEEKNUM(P16,2),"")</f>
        <v>11</v>
      </c>
      <c r="O16" s="5">
        <f>P16</f>
        <v>43902</v>
      </c>
      <c r="P16" s="3">
        <f>IFERROR(IF(MONTH(P15+1)=MONTH(P$5),P15+1),"")</f>
        <v>43902</v>
      </c>
      <c r="T16" s="1">
        <f>IFERROR(WEEKNUM(V16,2),"")</f>
        <v>15</v>
      </c>
      <c r="U16" s="5">
        <f>V16</f>
        <v>43933</v>
      </c>
      <c r="V16" s="7">
        <f>IFERROR(IF(MONTH(V15+1)=MONTH(V$5),V15+1),"")</f>
        <v>43933</v>
      </c>
      <c r="Z16" s="1">
        <f>IFERROR(WEEKNUM(AB16,2),"")</f>
        <v>20</v>
      </c>
      <c r="AA16" s="5">
        <f>AB16</f>
        <v>43963</v>
      </c>
      <c r="AB16" s="7">
        <f>IFERROR(IF(MONTH(AB15+1)=MONTH(AB$5),AB15+1),"")</f>
        <v>43963</v>
      </c>
      <c r="AF16" s="1">
        <f>IFERROR(WEEKNUM(AH16,2),"")</f>
        <v>24</v>
      </c>
      <c r="AG16" s="5">
        <f>AH16</f>
        <v>43994</v>
      </c>
      <c r="AH16" s="7">
        <f>IFERROR(IF(MONTH(AH15+1)=MONTH(AH$5),AH15+1),"")</f>
        <v>43994</v>
      </c>
      <c r="AL16" s="1">
        <f>IFERROR(WEEKNUM(AN16,2),"")</f>
        <v>28</v>
      </c>
      <c r="AM16" s="5">
        <f>AN16</f>
        <v>44024</v>
      </c>
      <c r="AN16" s="7">
        <f>IFERROR(IF(MONTH(AN15+1)=MONTH(AN$5),AN15+1),"")</f>
        <v>44024</v>
      </c>
      <c r="AR16" s="1">
        <f>IFERROR(WEEKNUM(AT16,2),"")</f>
        <v>33</v>
      </c>
      <c r="AS16" s="5">
        <f>AT16</f>
        <v>44055</v>
      </c>
      <c r="AT16" s="7">
        <f>IFERROR(IF(MONTH(AT15+1)=MONTH(AT$5),AT15+1),"")</f>
        <v>44055</v>
      </c>
      <c r="AX16" s="1">
        <f>IFERROR(WEEKNUM(AZ16,2),"")</f>
        <v>37</v>
      </c>
      <c r="AY16" s="5">
        <f>AZ16</f>
        <v>44086</v>
      </c>
      <c r="AZ16" s="7">
        <f>IFERROR(IF(MONTH(AZ15+1)=MONTH(AZ$5),AZ15+1),"")</f>
        <v>44086</v>
      </c>
      <c r="BD16" s="1">
        <f>IFERROR(WEEKNUM(BF16,2),"")</f>
        <v>42</v>
      </c>
      <c r="BE16" s="5">
        <f>BF16</f>
        <v>44116</v>
      </c>
      <c r="BF16" s="7">
        <f>IFERROR(IF(MONTH(BF15+1)=MONTH(BF$5),BF15+1),"")</f>
        <v>44116</v>
      </c>
      <c r="BJ16" s="1">
        <f>IFERROR(WEEKNUM(BL16,2),"")</f>
        <v>46</v>
      </c>
      <c r="BK16" s="5">
        <f>BL16</f>
        <v>44147</v>
      </c>
      <c r="BL16" s="7">
        <f>IFERROR(IF(MONTH(BL15+1)=MONTH(BL$5),BL15+1),"")</f>
        <v>44147</v>
      </c>
      <c r="BP16" s="1">
        <f>IFERROR(WEEKNUM(BR16,2),"")</f>
        <v>50</v>
      </c>
      <c r="BQ16" s="5">
        <f>BR16</f>
        <v>44177</v>
      </c>
      <c r="BR16" s="7">
        <f>IFERROR(IF(MONTH(BR15+1)=MONTH(BR$5),BR15+1),"")</f>
        <v>44177</v>
      </c>
    </row>
    <row r="17" spans="2:70">
      <c r="B17" s="25">
        <f>IFERROR(WEEKNUM(D17,2),"")</f>
        <v>3</v>
      </c>
      <c r="C17" s="5">
        <f>D17</f>
        <v>43843</v>
      </c>
      <c r="D17" s="3">
        <f>IFERROR(IF(MONTH(D16+1)=MONTH(D$5),D16+1),"")</f>
        <v>43843</v>
      </c>
      <c r="E17" t="str">
        <f>_xlfn.IFNA(VLOOKUP(D17,Termine!B:C,2,0),"")</f>
        <v/>
      </c>
      <c r="F17" t="str">
        <f>_xlfn.IFNA(VLOOKUP(D17,Feiertage!A:C,3,0),"")</f>
        <v/>
      </c>
      <c r="H17" s="25">
        <f>IFERROR(WEEKNUM(J17,2),"")</f>
        <v>7</v>
      </c>
      <c r="I17" s="5">
        <f>J17</f>
        <v>43874</v>
      </c>
      <c r="J17" s="3">
        <f>IFERROR(IF(MONTH(J16+1)=MONTH(J$5),J16+1),"")</f>
        <v>43874</v>
      </c>
      <c r="N17" s="25">
        <f>IFERROR(WEEKNUM(P17,2),"")</f>
        <v>11</v>
      </c>
      <c r="O17" s="5">
        <f>P17</f>
        <v>43903</v>
      </c>
      <c r="P17" s="3">
        <f>IFERROR(IF(MONTH(P16+1)=MONTH(P$5),P16+1),"")</f>
        <v>43903</v>
      </c>
      <c r="T17" s="1">
        <f>IFERROR(WEEKNUM(V17,2),"")</f>
        <v>16</v>
      </c>
      <c r="U17" s="5">
        <f>V17</f>
        <v>43934</v>
      </c>
      <c r="V17" s="7">
        <f>IFERROR(IF(MONTH(V16+1)=MONTH(V$5),V16+1),"")</f>
        <v>43934</v>
      </c>
      <c r="Z17" s="1">
        <f>IFERROR(WEEKNUM(AB17,2),"")</f>
        <v>20</v>
      </c>
      <c r="AA17" s="5">
        <f>AB17</f>
        <v>43964</v>
      </c>
      <c r="AB17" s="7">
        <f>IFERROR(IF(MONTH(AB16+1)=MONTH(AB$5),AB16+1),"")</f>
        <v>43964</v>
      </c>
      <c r="AF17" s="1">
        <f>IFERROR(WEEKNUM(AH17,2),"")</f>
        <v>24</v>
      </c>
      <c r="AG17" s="5">
        <f>AH17</f>
        <v>43995</v>
      </c>
      <c r="AH17" s="7">
        <f>IFERROR(IF(MONTH(AH16+1)=MONTH(AH$5),AH16+1),"")</f>
        <v>43995</v>
      </c>
      <c r="AL17" s="1">
        <f>IFERROR(WEEKNUM(AN17,2),"")</f>
        <v>29</v>
      </c>
      <c r="AM17" s="5">
        <f>AN17</f>
        <v>44025</v>
      </c>
      <c r="AN17" s="7">
        <f>IFERROR(IF(MONTH(AN16+1)=MONTH(AN$5),AN16+1),"")</f>
        <v>44025</v>
      </c>
      <c r="AR17" s="1">
        <f>IFERROR(WEEKNUM(AT17,2),"")</f>
        <v>33</v>
      </c>
      <c r="AS17" s="5">
        <f>AT17</f>
        <v>44056</v>
      </c>
      <c r="AT17" s="7">
        <f>IFERROR(IF(MONTH(AT16+1)=MONTH(AT$5),AT16+1),"")</f>
        <v>44056</v>
      </c>
      <c r="AX17" s="1">
        <f>IFERROR(WEEKNUM(AZ17,2),"")</f>
        <v>37</v>
      </c>
      <c r="AY17" s="5">
        <f>AZ17</f>
        <v>44087</v>
      </c>
      <c r="AZ17" s="7">
        <f>IFERROR(IF(MONTH(AZ16+1)=MONTH(AZ$5),AZ16+1),"")</f>
        <v>44087</v>
      </c>
      <c r="BD17" s="1">
        <f>IFERROR(WEEKNUM(BF17,2),"")</f>
        <v>42</v>
      </c>
      <c r="BE17" s="5">
        <f>BF17</f>
        <v>44117</v>
      </c>
      <c r="BF17" s="7">
        <f>IFERROR(IF(MONTH(BF16+1)=MONTH(BF$5),BF16+1),"")</f>
        <v>44117</v>
      </c>
      <c r="BJ17" s="1">
        <f>IFERROR(WEEKNUM(BL17,2),"")</f>
        <v>46</v>
      </c>
      <c r="BK17" s="5">
        <f>BL17</f>
        <v>44148</v>
      </c>
      <c r="BL17" s="7">
        <f>IFERROR(IF(MONTH(BL16+1)=MONTH(BL$5),BL16+1),"")</f>
        <v>44148</v>
      </c>
      <c r="BP17" s="1">
        <f>IFERROR(WEEKNUM(BR17,2),"")</f>
        <v>50</v>
      </c>
      <c r="BQ17" s="5">
        <f>BR17</f>
        <v>44178</v>
      </c>
      <c r="BR17" s="7">
        <f>IFERROR(IF(MONTH(BR16+1)=MONTH(BR$5),BR16+1),"")</f>
        <v>44178</v>
      </c>
    </row>
    <row r="18" spans="2:70">
      <c r="B18" s="25">
        <f>IFERROR(WEEKNUM(D18,2),"")</f>
        <v>3</v>
      </c>
      <c r="C18" s="5">
        <f>D18</f>
        <v>43844</v>
      </c>
      <c r="D18" s="3">
        <f>IFERROR(IF(MONTH(D17+1)=MONTH(D$5),D17+1),"")</f>
        <v>43844</v>
      </c>
      <c r="E18" t="str">
        <f>_xlfn.IFNA(VLOOKUP(D18,Termine!B:C,2,0),"")</f>
        <v/>
      </c>
      <c r="F18" t="str">
        <f>_xlfn.IFNA(VLOOKUP(D18,Feiertage!A:C,3,0),"")</f>
        <v/>
      </c>
      <c r="H18" s="25">
        <f>IFERROR(WEEKNUM(J18,2),"")</f>
        <v>7</v>
      </c>
      <c r="I18" s="5">
        <f>J18</f>
        <v>43875</v>
      </c>
      <c r="J18" s="3">
        <f>IFERROR(IF(MONTH(J17+1)=MONTH(J$5),J17+1),"")</f>
        <v>43875</v>
      </c>
      <c r="N18" s="25">
        <f>IFERROR(WEEKNUM(P18,2),"")</f>
        <v>11</v>
      </c>
      <c r="O18" s="5">
        <f>P18</f>
        <v>43904</v>
      </c>
      <c r="P18" s="3">
        <f>IFERROR(IF(MONTH(P17+1)=MONTH(P$5),P17+1),"")</f>
        <v>43904</v>
      </c>
      <c r="T18" s="1">
        <f>IFERROR(WEEKNUM(V18,2),"")</f>
        <v>16</v>
      </c>
      <c r="U18" s="5">
        <f>V18</f>
        <v>43935</v>
      </c>
      <c r="V18" s="7">
        <f>IFERROR(IF(MONTH(V17+1)=MONTH(V$5),V17+1),"")</f>
        <v>43935</v>
      </c>
      <c r="Z18" s="1">
        <f>IFERROR(WEEKNUM(AB18,2),"")</f>
        <v>20</v>
      </c>
      <c r="AA18" s="5">
        <f>AB18</f>
        <v>43965</v>
      </c>
      <c r="AB18" s="7">
        <f>IFERROR(IF(MONTH(AB17+1)=MONTH(AB$5),AB17+1),"")</f>
        <v>43965</v>
      </c>
      <c r="AF18" s="1">
        <f>IFERROR(WEEKNUM(AH18,2),"")</f>
        <v>24</v>
      </c>
      <c r="AG18" s="5">
        <f>AH18</f>
        <v>43996</v>
      </c>
      <c r="AH18" s="7">
        <f>IFERROR(IF(MONTH(AH17+1)=MONTH(AH$5),AH17+1),"")</f>
        <v>43996</v>
      </c>
      <c r="AL18" s="1">
        <f>IFERROR(WEEKNUM(AN18,2),"")</f>
        <v>29</v>
      </c>
      <c r="AM18" s="5">
        <f>AN18</f>
        <v>44026</v>
      </c>
      <c r="AN18" s="7">
        <f>IFERROR(IF(MONTH(AN17+1)=MONTH(AN$5),AN17+1),"")</f>
        <v>44026</v>
      </c>
      <c r="AR18" s="1">
        <f>IFERROR(WEEKNUM(AT18,2),"")</f>
        <v>33</v>
      </c>
      <c r="AS18" s="5">
        <f>AT18</f>
        <v>44057</v>
      </c>
      <c r="AT18" s="7">
        <f>IFERROR(IF(MONTH(AT17+1)=MONTH(AT$5),AT17+1),"")</f>
        <v>44057</v>
      </c>
      <c r="AX18" s="1">
        <f>IFERROR(WEEKNUM(AZ18,2),"")</f>
        <v>38</v>
      </c>
      <c r="AY18" s="5">
        <f>AZ18</f>
        <v>44088</v>
      </c>
      <c r="AZ18" s="7">
        <f>IFERROR(IF(MONTH(AZ17+1)=MONTH(AZ$5),AZ17+1),"")</f>
        <v>44088</v>
      </c>
      <c r="BD18" s="1">
        <f>IFERROR(WEEKNUM(BF18,2),"")</f>
        <v>42</v>
      </c>
      <c r="BE18" s="5">
        <f>BF18</f>
        <v>44118</v>
      </c>
      <c r="BF18" s="7">
        <f>IFERROR(IF(MONTH(BF17+1)=MONTH(BF$5),BF17+1),"")</f>
        <v>44118</v>
      </c>
      <c r="BJ18" s="1">
        <f>IFERROR(WEEKNUM(BL18,2),"")</f>
        <v>46</v>
      </c>
      <c r="BK18" s="5">
        <f>BL18</f>
        <v>44149</v>
      </c>
      <c r="BL18" s="7">
        <f>IFERROR(IF(MONTH(BL17+1)=MONTH(BL$5),BL17+1),"")</f>
        <v>44149</v>
      </c>
      <c r="BP18" s="1">
        <f>IFERROR(WEEKNUM(BR18,2),"")</f>
        <v>51</v>
      </c>
      <c r="BQ18" s="5">
        <f>BR18</f>
        <v>44179</v>
      </c>
      <c r="BR18" s="7">
        <f>IFERROR(IF(MONTH(BR17+1)=MONTH(BR$5),BR17+1),"")</f>
        <v>44179</v>
      </c>
    </row>
    <row r="19" spans="2:70">
      <c r="B19" s="25">
        <f>IFERROR(WEEKNUM(D19,2),"")</f>
        <v>3</v>
      </c>
      <c r="C19" s="5">
        <f>D19</f>
        <v>43845</v>
      </c>
      <c r="D19" s="3">
        <f>IFERROR(IF(MONTH(D18+1)=MONTH(D$5),D18+1),"")</f>
        <v>43845</v>
      </c>
      <c r="E19" t="str">
        <f>_xlfn.IFNA(VLOOKUP(D19,Termine!B:C,2,0),"")</f>
        <v>Tatjana Geb.</v>
      </c>
      <c r="F19" t="str">
        <f>_xlfn.IFNA(VLOOKUP(D19,Feiertage!A:C,3,0),"")</f>
        <v/>
      </c>
      <c r="H19" s="25">
        <f>IFERROR(WEEKNUM(J19,2),"")</f>
        <v>7</v>
      </c>
      <c r="I19" s="5">
        <f>J19</f>
        <v>43876</v>
      </c>
      <c r="J19" s="3">
        <f>IFERROR(IF(MONTH(J18+1)=MONTH(J$5),J18+1),"")</f>
        <v>43876</v>
      </c>
      <c r="N19" s="25">
        <f>IFERROR(WEEKNUM(P19,2),"")</f>
        <v>11</v>
      </c>
      <c r="O19" s="5">
        <f>P19</f>
        <v>43905</v>
      </c>
      <c r="P19" s="3">
        <f>IFERROR(IF(MONTH(P18+1)=MONTH(P$5),P18+1),"")</f>
        <v>43905</v>
      </c>
      <c r="T19" s="1">
        <f>IFERROR(WEEKNUM(V19,2),"")</f>
        <v>16</v>
      </c>
      <c r="U19" s="5">
        <f>V19</f>
        <v>43936</v>
      </c>
      <c r="V19" s="7">
        <f>IFERROR(IF(MONTH(V18+1)=MONTH(V$5),V18+1),"")</f>
        <v>43936</v>
      </c>
      <c r="Z19" s="1">
        <f>IFERROR(WEEKNUM(AB19,2),"")</f>
        <v>20</v>
      </c>
      <c r="AA19" s="5">
        <f>AB19</f>
        <v>43966</v>
      </c>
      <c r="AB19" s="7">
        <f>IFERROR(IF(MONTH(AB18+1)=MONTH(AB$5),AB18+1),"")</f>
        <v>43966</v>
      </c>
      <c r="AF19" s="1">
        <f>IFERROR(WEEKNUM(AH19,2),"")</f>
        <v>25</v>
      </c>
      <c r="AG19" s="5">
        <f>AH19</f>
        <v>43997</v>
      </c>
      <c r="AH19" s="7">
        <f>IFERROR(IF(MONTH(AH18+1)=MONTH(AH$5),AH18+1),"")</f>
        <v>43997</v>
      </c>
      <c r="AL19" s="1">
        <f>IFERROR(WEEKNUM(AN19,2),"")</f>
        <v>29</v>
      </c>
      <c r="AM19" s="5">
        <f>AN19</f>
        <v>44027</v>
      </c>
      <c r="AN19" s="7">
        <f>IFERROR(IF(MONTH(AN18+1)=MONTH(AN$5),AN18+1),"")</f>
        <v>44027</v>
      </c>
      <c r="AR19" s="1">
        <f>IFERROR(WEEKNUM(AT19,2),"")</f>
        <v>33</v>
      </c>
      <c r="AS19" s="5">
        <f>AT19</f>
        <v>44058</v>
      </c>
      <c r="AT19" s="7">
        <f>IFERROR(IF(MONTH(AT18+1)=MONTH(AT$5),AT18+1),"")</f>
        <v>44058</v>
      </c>
      <c r="AX19" s="1">
        <f>IFERROR(WEEKNUM(AZ19,2),"")</f>
        <v>38</v>
      </c>
      <c r="AY19" s="5">
        <f>AZ19</f>
        <v>44089</v>
      </c>
      <c r="AZ19" s="7">
        <f>IFERROR(IF(MONTH(AZ18+1)=MONTH(AZ$5),AZ18+1),"")</f>
        <v>44089</v>
      </c>
      <c r="BD19" s="1">
        <f>IFERROR(WEEKNUM(BF19,2),"")</f>
        <v>42</v>
      </c>
      <c r="BE19" s="5">
        <f>BF19</f>
        <v>44119</v>
      </c>
      <c r="BF19" s="7">
        <f>IFERROR(IF(MONTH(BF18+1)=MONTH(BF$5),BF18+1),"")</f>
        <v>44119</v>
      </c>
      <c r="BJ19" s="1">
        <f>IFERROR(WEEKNUM(BL19,2),"")</f>
        <v>46</v>
      </c>
      <c r="BK19" s="5">
        <f>BL19</f>
        <v>44150</v>
      </c>
      <c r="BL19" s="7">
        <f>IFERROR(IF(MONTH(BL18+1)=MONTH(BL$5),BL18+1),"")</f>
        <v>44150</v>
      </c>
      <c r="BP19" s="1">
        <f>IFERROR(WEEKNUM(BR19,2),"")</f>
        <v>51</v>
      </c>
      <c r="BQ19" s="5">
        <f>BR19</f>
        <v>44180</v>
      </c>
      <c r="BR19" s="7">
        <f>IFERROR(IF(MONTH(BR18+1)=MONTH(BR$5),BR18+1),"")</f>
        <v>44180</v>
      </c>
    </row>
    <row r="20" spans="2:70">
      <c r="B20" s="25">
        <f>IFERROR(WEEKNUM(D20,2),"")</f>
        <v>3</v>
      </c>
      <c r="C20" s="5">
        <f>D20</f>
        <v>43846</v>
      </c>
      <c r="D20" s="3">
        <f>IFERROR(IF(MONTH(D19+1)=MONTH(D$5),D19+1),"")</f>
        <v>43846</v>
      </c>
      <c r="E20" t="str">
        <f>_xlfn.IFNA(VLOOKUP(D20,Termine!B:C,2,0),"")</f>
        <v/>
      </c>
      <c r="F20" t="str">
        <f>_xlfn.IFNA(VLOOKUP(D20,Feiertage!A:C,3,0),"")</f>
        <v/>
      </c>
      <c r="H20" s="25">
        <f>IFERROR(WEEKNUM(J20,2),"")</f>
        <v>7</v>
      </c>
      <c r="I20" s="5">
        <f>J20</f>
        <v>43877</v>
      </c>
      <c r="J20" s="3">
        <f>IFERROR(IF(MONTH(J19+1)=MONTH(J$5),J19+1),"")</f>
        <v>43877</v>
      </c>
      <c r="N20" s="25">
        <f>IFERROR(WEEKNUM(P20,2),"")</f>
        <v>12</v>
      </c>
      <c r="O20" s="5">
        <f>P20</f>
        <v>43906</v>
      </c>
      <c r="P20" s="3">
        <f>IFERROR(IF(MONTH(P19+1)=MONTH(P$5),P19+1),"")</f>
        <v>43906</v>
      </c>
      <c r="T20" s="1">
        <f>IFERROR(WEEKNUM(V20,2),"")</f>
        <v>16</v>
      </c>
      <c r="U20" s="5">
        <f>V20</f>
        <v>43937</v>
      </c>
      <c r="V20" s="7">
        <f>IFERROR(IF(MONTH(V19+1)=MONTH(V$5),V19+1),"")</f>
        <v>43937</v>
      </c>
      <c r="Z20" s="1">
        <f>IFERROR(WEEKNUM(AB20,2),"")</f>
        <v>20</v>
      </c>
      <c r="AA20" s="5">
        <f>AB20</f>
        <v>43967</v>
      </c>
      <c r="AB20" s="7">
        <f>IFERROR(IF(MONTH(AB19+1)=MONTH(AB$5),AB19+1),"")</f>
        <v>43967</v>
      </c>
      <c r="AF20" s="1">
        <f>IFERROR(WEEKNUM(AH20,2),"")</f>
        <v>25</v>
      </c>
      <c r="AG20" s="5">
        <f>AH20</f>
        <v>43998</v>
      </c>
      <c r="AH20" s="7">
        <f>IFERROR(IF(MONTH(AH19+1)=MONTH(AH$5),AH19+1),"")</f>
        <v>43998</v>
      </c>
      <c r="AL20" s="1">
        <f>IFERROR(WEEKNUM(AN20,2),"")</f>
        <v>29</v>
      </c>
      <c r="AM20" s="5">
        <f>AN20</f>
        <v>44028</v>
      </c>
      <c r="AN20" s="7">
        <f>IFERROR(IF(MONTH(AN19+1)=MONTH(AN$5),AN19+1),"")</f>
        <v>44028</v>
      </c>
      <c r="AR20" s="1">
        <f>IFERROR(WEEKNUM(AT20,2),"")</f>
        <v>33</v>
      </c>
      <c r="AS20" s="5">
        <f>AT20</f>
        <v>44059</v>
      </c>
      <c r="AT20" s="7">
        <f>IFERROR(IF(MONTH(AT19+1)=MONTH(AT$5),AT19+1),"")</f>
        <v>44059</v>
      </c>
      <c r="AX20" s="1">
        <f>IFERROR(WEEKNUM(AZ20,2),"")</f>
        <v>38</v>
      </c>
      <c r="AY20" s="5">
        <f>AZ20</f>
        <v>44090</v>
      </c>
      <c r="AZ20" s="7">
        <f>IFERROR(IF(MONTH(AZ19+1)=MONTH(AZ$5),AZ19+1),"")</f>
        <v>44090</v>
      </c>
      <c r="BD20" s="1">
        <f>IFERROR(WEEKNUM(BF20,2),"")</f>
        <v>42</v>
      </c>
      <c r="BE20" s="5">
        <f>BF20</f>
        <v>44120</v>
      </c>
      <c r="BF20" s="7">
        <f>IFERROR(IF(MONTH(BF19+1)=MONTH(BF$5),BF19+1),"")</f>
        <v>44120</v>
      </c>
      <c r="BJ20" s="1">
        <f>IFERROR(WEEKNUM(BL20,2),"")</f>
        <v>47</v>
      </c>
      <c r="BK20" s="5">
        <f>BL20</f>
        <v>44151</v>
      </c>
      <c r="BL20" s="7">
        <f>IFERROR(IF(MONTH(BL19+1)=MONTH(BL$5),BL19+1),"")</f>
        <v>44151</v>
      </c>
      <c r="BP20" s="1">
        <f>IFERROR(WEEKNUM(BR20,2),"")</f>
        <v>51</v>
      </c>
      <c r="BQ20" s="5">
        <f>BR20</f>
        <v>44181</v>
      </c>
      <c r="BR20" s="7">
        <f>IFERROR(IF(MONTH(BR19+1)=MONTH(BR$5),BR19+1),"")</f>
        <v>44181</v>
      </c>
    </row>
    <row r="21" spans="2:70">
      <c r="B21" s="25">
        <f>IFERROR(WEEKNUM(D21,2),"")</f>
        <v>3</v>
      </c>
      <c r="C21" s="5">
        <f>D21</f>
        <v>43847</v>
      </c>
      <c r="D21" s="3">
        <f>IFERROR(IF(MONTH(D20+1)=MONTH(D$5),D20+1),"")</f>
        <v>43847</v>
      </c>
      <c r="E21" t="str">
        <f>_xlfn.IFNA(VLOOKUP(D21,Termine!B:C,2,0),"")</f>
        <v/>
      </c>
      <c r="F21" t="str">
        <f>_xlfn.IFNA(VLOOKUP(D21,Feiertage!A:C,3,0),"")</f>
        <v/>
      </c>
      <c r="H21" s="25">
        <f>IFERROR(WEEKNUM(J21,2),"")</f>
        <v>8</v>
      </c>
      <c r="I21" s="5">
        <f>J21</f>
        <v>43878</v>
      </c>
      <c r="J21" s="3">
        <f>IFERROR(IF(MONTH(J20+1)=MONTH(J$5),J20+1),"")</f>
        <v>43878</v>
      </c>
      <c r="N21" s="25">
        <f>IFERROR(WEEKNUM(P21,2),"")</f>
        <v>12</v>
      </c>
      <c r="O21" s="5">
        <f>P21</f>
        <v>43907</v>
      </c>
      <c r="P21" s="3">
        <f>IFERROR(IF(MONTH(P20+1)=MONTH(P$5),P20+1),"")</f>
        <v>43907</v>
      </c>
      <c r="T21" s="1">
        <f>IFERROR(WEEKNUM(V21,2),"")</f>
        <v>16</v>
      </c>
      <c r="U21" s="5">
        <f>V21</f>
        <v>43938</v>
      </c>
      <c r="V21" s="7">
        <f>IFERROR(IF(MONTH(V20+1)=MONTH(V$5),V20+1),"")</f>
        <v>43938</v>
      </c>
      <c r="Z21" s="1">
        <f>IFERROR(WEEKNUM(AB21,2),"")</f>
        <v>20</v>
      </c>
      <c r="AA21" s="5">
        <f>AB21</f>
        <v>43968</v>
      </c>
      <c r="AB21" s="7">
        <f>IFERROR(IF(MONTH(AB20+1)=MONTH(AB$5),AB20+1),"")</f>
        <v>43968</v>
      </c>
      <c r="AF21" s="1">
        <f>IFERROR(WEEKNUM(AH21,2),"")</f>
        <v>25</v>
      </c>
      <c r="AG21" s="5">
        <f>AH21</f>
        <v>43999</v>
      </c>
      <c r="AH21" s="7">
        <f>IFERROR(IF(MONTH(AH20+1)=MONTH(AH$5),AH20+1),"")</f>
        <v>43999</v>
      </c>
      <c r="AL21" s="1">
        <f>IFERROR(WEEKNUM(AN21,2),"")</f>
        <v>29</v>
      </c>
      <c r="AM21" s="5">
        <f>AN21</f>
        <v>44029</v>
      </c>
      <c r="AN21" s="7">
        <f>IFERROR(IF(MONTH(AN20+1)=MONTH(AN$5),AN20+1),"")</f>
        <v>44029</v>
      </c>
      <c r="AR21" s="1">
        <f>IFERROR(WEEKNUM(AT21,2),"")</f>
        <v>34</v>
      </c>
      <c r="AS21" s="5">
        <f>AT21</f>
        <v>44060</v>
      </c>
      <c r="AT21" s="7">
        <f>IFERROR(IF(MONTH(AT20+1)=MONTH(AT$5),AT20+1),"")</f>
        <v>44060</v>
      </c>
      <c r="AX21" s="1">
        <f>IFERROR(WEEKNUM(AZ21,2),"")</f>
        <v>38</v>
      </c>
      <c r="AY21" s="5">
        <f>AZ21</f>
        <v>44091</v>
      </c>
      <c r="AZ21" s="7">
        <f>IFERROR(IF(MONTH(AZ20+1)=MONTH(AZ$5),AZ20+1),"")</f>
        <v>44091</v>
      </c>
      <c r="BD21" s="1">
        <f>IFERROR(WEEKNUM(BF21,2),"")</f>
        <v>42</v>
      </c>
      <c r="BE21" s="5">
        <f>BF21</f>
        <v>44121</v>
      </c>
      <c r="BF21" s="7">
        <f>IFERROR(IF(MONTH(BF20+1)=MONTH(BF$5),BF20+1),"")</f>
        <v>44121</v>
      </c>
      <c r="BJ21" s="1">
        <f>IFERROR(WEEKNUM(BL21,2),"")</f>
        <v>47</v>
      </c>
      <c r="BK21" s="5">
        <f>BL21</f>
        <v>44152</v>
      </c>
      <c r="BL21" s="7">
        <f>IFERROR(IF(MONTH(BL20+1)=MONTH(BL$5),BL20+1),"")</f>
        <v>44152</v>
      </c>
      <c r="BP21" s="1">
        <f>IFERROR(WEEKNUM(BR21,2),"")</f>
        <v>51</v>
      </c>
      <c r="BQ21" s="5">
        <f>BR21</f>
        <v>44182</v>
      </c>
      <c r="BR21" s="7">
        <f>IFERROR(IF(MONTH(BR20+1)=MONTH(BR$5),BR20+1),"")</f>
        <v>44182</v>
      </c>
    </row>
    <row r="22" spans="2:70">
      <c r="B22" s="25">
        <f>IFERROR(WEEKNUM(D22,2),"")</f>
        <v>3</v>
      </c>
      <c r="C22" s="5">
        <f>D22</f>
        <v>43848</v>
      </c>
      <c r="D22" s="3">
        <f>IFERROR(IF(MONTH(D21+1)=MONTH(D$5),D21+1),"")</f>
        <v>43848</v>
      </c>
      <c r="E22" t="str">
        <f>_xlfn.IFNA(VLOOKUP(D22,Termine!B:C,2,0),"")</f>
        <v/>
      </c>
      <c r="F22" t="str">
        <f>_xlfn.IFNA(VLOOKUP(D22,Feiertage!A:C,3,0),"")</f>
        <v/>
      </c>
      <c r="H22" s="25">
        <f>IFERROR(WEEKNUM(J22,2),"")</f>
        <v>8</v>
      </c>
      <c r="I22" s="5">
        <f>J22</f>
        <v>43879</v>
      </c>
      <c r="J22" s="3">
        <f>IFERROR(IF(MONTH(J21+1)=MONTH(J$5),J21+1),"")</f>
        <v>43879</v>
      </c>
      <c r="N22" s="25">
        <f>IFERROR(WEEKNUM(P22,2),"")</f>
        <v>12</v>
      </c>
      <c r="O22" s="5">
        <f>P22</f>
        <v>43908</v>
      </c>
      <c r="P22" s="3">
        <f>IFERROR(IF(MONTH(P21+1)=MONTH(P$5),P21+1),"")</f>
        <v>43908</v>
      </c>
      <c r="T22" s="1">
        <f>IFERROR(WEEKNUM(V22,2),"")</f>
        <v>16</v>
      </c>
      <c r="U22" s="5">
        <f>V22</f>
        <v>43939</v>
      </c>
      <c r="V22" s="7">
        <f>IFERROR(IF(MONTH(V21+1)=MONTH(V$5),V21+1),"")</f>
        <v>43939</v>
      </c>
      <c r="Z22" s="1">
        <f>IFERROR(WEEKNUM(AB22,2),"")</f>
        <v>21</v>
      </c>
      <c r="AA22" s="5">
        <f>AB22</f>
        <v>43969</v>
      </c>
      <c r="AB22" s="7">
        <f>IFERROR(IF(MONTH(AB21+1)=MONTH(AB$5),AB21+1),"")</f>
        <v>43969</v>
      </c>
      <c r="AF22" s="1">
        <f>IFERROR(WEEKNUM(AH22,2),"")</f>
        <v>25</v>
      </c>
      <c r="AG22" s="5">
        <f>AH22</f>
        <v>44000</v>
      </c>
      <c r="AH22" s="7">
        <f>IFERROR(IF(MONTH(AH21+1)=MONTH(AH$5),AH21+1),"")</f>
        <v>44000</v>
      </c>
      <c r="AL22" s="1">
        <f>IFERROR(WEEKNUM(AN22,2),"")</f>
        <v>29</v>
      </c>
      <c r="AM22" s="5">
        <f>AN22</f>
        <v>44030</v>
      </c>
      <c r="AN22" s="7">
        <f>IFERROR(IF(MONTH(AN21+1)=MONTH(AN$5),AN21+1),"")</f>
        <v>44030</v>
      </c>
      <c r="AR22" s="1">
        <f>IFERROR(WEEKNUM(AT22,2),"")</f>
        <v>34</v>
      </c>
      <c r="AS22" s="5">
        <f>AT22</f>
        <v>44061</v>
      </c>
      <c r="AT22" s="7">
        <f>IFERROR(IF(MONTH(AT21+1)=MONTH(AT$5),AT21+1),"")</f>
        <v>44061</v>
      </c>
      <c r="AX22" s="1">
        <f>IFERROR(WEEKNUM(AZ22,2),"")</f>
        <v>38</v>
      </c>
      <c r="AY22" s="5">
        <f>AZ22</f>
        <v>44092</v>
      </c>
      <c r="AZ22" s="7">
        <f>IFERROR(IF(MONTH(AZ21+1)=MONTH(AZ$5),AZ21+1),"")</f>
        <v>44092</v>
      </c>
      <c r="BD22" s="1">
        <f>IFERROR(WEEKNUM(BF22,2),"")</f>
        <v>42</v>
      </c>
      <c r="BE22" s="5">
        <f>BF22</f>
        <v>44122</v>
      </c>
      <c r="BF22" s="7">
        <f>IFERROR(IF(MONTH(BF21+1)=MONTH(BF$5),BF21+1),"")</f>
        <v>44122</v>
      </c>
      <c r="BJ22" s="1">
        <f>IFERROR(WEEKNUM(BL22,2),"")</f>
        <v>47</v>
      </c>
      <c r="BK22" s="5">
        <f>BL22</f>
        <v>44153</v>
      </c>
      <c r="BL22" s="7">
        <f>IFERROR(IF(MONTH(BL21+1)=MONTH(BL$5),BL21+1),"")</f>
        <v>44153</v>
      </c>
      <c r="BP22" s="1">
        <f>IFERROR(WEEKNUM(BR22,2),"")</f>
        <v>51</v>
      </c>
      <c r="BQ22" s="5">
        <f>BR22</f>
        <v>44183</v>
      </c>
      <c r="BR22" s="7">
        <f>IFERROR(IF(MONTH(BR21+1)=MONTH(BR$5),BR21+1),"")</f>
        <v>44183</v>
      </c>
    </row>
    <row r="23" spans="2:70">
      <c r="B23" s="25">
        <f>IFERROR(WEEKNUM(D23,2),"")</f>
        <v>3</v>
      </c>
      <c r="C23" s="5">
        <f>D23</f>
        <v>43849</v>
      </c>
      <c r="D23" s="3">
        <f>IFERROR(IF(MONTH(D22+1)=MONTH(D$5),D22+1),"")</f>
        <v>43849</v>
      </c>
      <c r="E23" t="str">
        <f>_xlfn.IFNA(VLOOKUP(D23,Termine!B:C,2,0),"")</f>
        <v/>
      </c>
      <c r="F23" t="str">
        <f>_xlfn.IFNA(VLOOKUP(D23,Feiertage!A:C,3,0),"")</f>
        <v/>
      </c>
      <c r="H23" s="25">
        <f>IFERROR(WEEKNUM(J23,2),"")</f>
        <v>8</v>
      </c>
      <c r="I23" s="5">
        <f>J23</f>
        <v>43880</v>
      </c>
      <c r="J23" s="3">
        <f>IFERROR(IF(MONTH(J22+1)=MONTH(J$5),J22+1),"")</f>
        <v>43880</v>
      </c>
      <c r="N23" s="25">
        <f>IFERROR(WEEKNUM(P23,2),"")</f>
        <v>12</v>
      </c>
      <c r="O23" s="5">
        <f>P23</f>
        <v>43909</v>
      </c>
      <c r="P23" s="3">
        <f>IFERROR(IF(MONTH(P22+1)=MONTH(P$5),P22+1),"")</f>
        <v>43909</v>
      </c>
      <c r="T23" s="1">
        <f>IFERROR(WEEKNUM(V23,2),"")</f>
        <v>16</v>
      </c>
      <c r="U23" s="5">
        <f>V23</f>
        <v>43940</v>
      </c>
      <c r="V23" s="7">
        <f>IFERROR(IF(MONTH(V22+1)=MONTH(V$5),V22+1),"")</f>
        <v>43940</v>
      </c>
      <c r="Z23" s="1">
        <f>IFERROR(WEEKNUM(AB23,2),"")</f>
        <v>21</v>
      </c>
      <c r="AA23" s="5">
        <f>AB23</f>
        <v>43970</v>
      </c>
      <c r="AB23" s="7">
        <f>IFERROR(IF(MONTH(AB22+1)=MONTH(AB$5),AB22+1),"")</f>
        <v>43970</v>
      </c>
      <c r="AF23" s="1">
        <f>IFERROR(WEEKNUM(AH23,2),"")</f>
        <v>25</v>
      </c>
      <c r="AG23" s="5">
        <f>AH23</f>
        <v>44001</v>
      </c>
      <c r="AH23" s="7">
        <f>IFERROR(IF(MONTH(AH22+1)=MONTH(AH$5),AH22+1),"")</f>
        <v>44001</v>
      </c>
      <c r="AL23" s="1">
        <f>IFERROR(WEEKNUM(AN23,2),"")</f>
        <v>29</v>
      </c>
      <c r="AM23" s="5">
        <f>AN23</f>
        <v>44031</v>
      </c>
      <c r="AN23" s="7">
        <f>IFERROR(IF(MONTH(AN22+1)=MONTH(AN$5),AN22+1),"")</f>
        <v>44031</v>
      </c>
      <c r="AR23" s="1">
        <f>IFERROR(WEEKNUM(AT23,2),"")</f>
        <v>34</v>
      </c>
      <c r="AS23" s="5">
        <f>AT23</f>
        <v>44062</v>
      </c>
      <c r="AT23" s="7">
        <f>IFERROR(IF(MONTH(AT22+1)=MONTH(AT$5),AT22+1),"")</f>
        <v>44062</v>
      </c>
      <c r="AX23" s="1">
        <f>IFERROR(WEEKNUM(AZ23,2),"")</f>
        <v>38</v>
      </c>
      <c r="AY23" s="5">
        <f>AZ23</f>
        <v>44093</v>
      </c>
      <c r="AZ23" s="7">
        <f>IFERROR(IF(MONTH(AZ22+1)=MONTH(AZ$5),AZ22+1),"")</f>
        <v>44093</v>
      </c>
      <c r="BD23" s="1">
        <f>IFERROR(WEEKNUM(BF23,2),"")</f>
        <v>43</v>
      </c>
      <c r="BE23" s="5">
        <f>BF23</f>
        <v>44123</v>
      </c>
      <c r="BF23" s="7">
        <f>IFERROR(IF(MONTH(BF22+1)=MONTH(BF$5),BF22+1),"")</f>
        <v>44123</v>
      </c>
      <c r="BJ23" s="1">
        <f>IFERROR(WEEKNUM(BL23,2),"")</f>
        <v>47</v>
      </c>
      <c r="BK23" s="5">
        <f>BL23</f>
        <v>44154</v>
      </c>
      <c r="BL23" s="7">
        <f>IFERROR(IF(MONTH(BL22+1)=MONTH(BL$5),BL22+1),"")</f>
        <v>44154</v>
      </c>
      <c r="BP23" s="1">
        <f>IFERROR(WEEKNUM(BR23,2),"")</f>
        <v>51</v>
      </c>
      <c r="BQ23" s="5">
        <f>BR23</f>
        <v>44184</v>
      </c>
      <c r="BR23" s="7">
        <f>IFERROR(IF(MONTH(BR22+1)=MONTH(BR$5),BR22+1),"")</f>
        <v>44184</v>
      </c>
    </row>
    <row r="24" spans="2:70">
      <c r="B24" s="25">
        <f>IFERROR(WEEKNUM(D24,2),"")</f>
        <v>4</v>
      </c>
      <c r="C24" s="5">
        <f>D24</f>
        <v>43850</v>
      </c>
      <c r="D24" s="3">
        <f>IFERROR(IF(MONTH(D23+1)=MONTH(D$5),D23+1),"")</f>
        <v>43850</v>
      </c>
      <c r="E24" t="str">
        <f>_xlfn.IFNA(VLOOKUP(D24,Termine!B:C,2,0),"")</f>
        <v/>
      </c>
      <c r="F24" t="str">
        <f>_xlfn.IFNA(VLOOKUP(D24,Feiertage!A:C,3,0),"")</f>
        <v/>
      </c>
      <c r="H24" s="25">
        <f>IFERROR(WEEKNUM(J24,2),"")</f>
        <v>8</v>
      </c>
      <c r="I24" s="5">
        <f>J24</f>
        <v>43881</v>
      </c>
      <c r="J24" s="3">
        <f>IFERROR(IF(MONTH(J23+1)=MONTH(J$5),J23+1),"")</f>
        <v>43881</v>
      </c>
      <c r="N24" s="25">
        <f>IFERROR(WEEKNUM(P24,2),"")</f>
        <v>12</v>
      </c>
      <c r="O24" s="5">
        <f>P24</f>
        <v>43910</v>
      </c>
      <c r="P24" s="3">
        <f>IFERROR(IF(MONTH(P23+1)=MONTH(P$5),P23+1),"")</f>
        <v>43910</v>
      </c>
      <c r="T24" s="1">
        <f>IFERROR(WEEKNUM(V24,2),"")</f>
        <v>17</v>
      </c>
      <c r="U24" s="5">
        <f>V24</f>
        <v>43941</v>
      </c>
      <c r="V24" s="7">
        <f>IFERROR(IF(MONTH(V23+1)=MONTH(V$5),V23+1),"")</f>
        <v>43941</v>
      </c>
      <c r="Z24" s="1">
        <f>IFERROR(WEEKNUM(AB24,2),"")</f>
        <v>21</v>
      </c>
      <c r="AA24" s="5">
        <f>AB24</f>
        <v>43971</v>
      </c>
      <c r="AB24" s="7">
        <f>IFERROR(IF(MONTH(AB23+1)=MONTH(AB$5),AB23+1),"")</f>
        <v>43971</v>
      </c>
      <c r="AF24" s="1">
        <f>IFERROR(WEEKNUM(AH24,2),"")</f>
        <v>25</v>
      </c>
      <c r="AG24" s="5">
        <f>AH24</f>
        <v>44002</v>
      </c>
      <c r="AH24" s="7">
        <f>IFERROR(IF(MONTH(AH23+1)=MONTH(AH$5),AH23+1),"")</f>
        <v>44002</v>
      </c>
      <c r="AL24" s="1">
        <f>IFERROR(WEEKNUM(AN24,2),"")</f>
        <v>30</v>
      </c>
      <c r="AM24" s="5">
        <f>AN24</f>
        <v>44032</v>
      </c>
      <c r="AN24" s="7">
        <f>IFERROR(IF(MONTH(AN23+1)=MONTH(AN$5),AN23+1),"")</f>
        <v>44032</v>
      </c>
      <c r="AR24" s="1">
        <f>IFERROR(WEEKNUM(AT24,2),"")</f>
        <v>34</v>
      </c>
      <c r="AS24" s="5">
        <f>AT24</f>
        <v>44063</v>
      </c>
      <c r="AT24" s="7">
        <f>IFERROR(IF(MONTH(AT23+1)=MONTH(AT$5),AT23+1),"")</f>
        <v>44063</v>
      </c>
      <c r="AX24" s="1">
        <f>IFERROR(WEEKNUM(AZ24,2),"")</f>
        <v>38</v>
      </c>
      <c r="AY24" s="5">
        <f>AZ24</f>
        <v>44094</v>
      </c>
      <c r="AZ24" s="7">
        <f>IFERROR(IF(MONTH(AZ23+1)=MONTH(AZ$5),AZ23+1),"")</f>
        <v>44094</v>
      </c>
      <c r="BD24" s="1">
        <f>IFERROR(WEEKNUM(BF24,2),"")</f>
        <v>43</v>
      </c>
      <c r="BE24" s="5">
        <f>BF24</f>
        <v>44124</v>
      </c>
      <c r="BF24" s="7">
        <f>IFERROR(IF(MONTH(BF23+1)=MONTH(BF$5),BF23+1),"")</f>
        <v>44124</v>
      </c>
      <c r="BJ24" s="1">
        <f>IFERROR(WEEKNUM(BL24,2),"")</f>
        <v>47</v>
      </c>
      <c r="BK24" s="5">
        <f>BL24</f>
        <v>44155</v>
      </c>
      <c r="BL24" s="7">
        <f>IFERROR(IF(MONTH(BL23+1)=MONTH(BL$5),BL23+1),"")</f>
        <v>44155</v>
      </c>
      <c r="BP24" s="1">
        <f>IFERROR(WEEKNUM(BR24,2),"")</f>
        <v>51</v>
      </c>
      <c r="BQ24" s="5">
        <f>BR24</f>
        <v>44185</v>
      </c>
      <c r="BR24" s="7">
        <f>IFERROR(IF(MONTH(BR23+1)=MONTH(BR$5),BR23+1),"")</f>
        <v>44185</v>
      </c>
    </row>
    <row r="25" spans="2:70">
      <c r="B25" s="25">
        <f>IFERROR(WEEKNUM(D25,2),"")</f>
        <v>4</v>
      </c>
      <c r="C25" s="5">
        <f>D25</f>
        <v>43851</v>
      </c>
      <c r="D25" s="3">
        <f>IFERROR(IF(MONTH(D24+1)=MONTH(D$5),D24+1),"")</f>
        <v>43851</v>
      </c>
      <c r="E25" t="str">
        <f>_xlfn.IFNA(VLOOKUP(D25,Termine!B:C,2,0),"")</f>
        <v/>
      </c>
      <c r="F25" t="str">
        <f>_xlfn.IFNA(VLOOKUP(D25,Feiertage!A:C,3,0),"")</f>
        <v/>
      </c>
      <c r="H25" s="25">
        <f>IFERROR(WEEKNUM(J25,2),"")</f>
        <v>8</v>
      </c>
      <c r="I25" s="5">
        <f>J25</f>
        <v>43882</v>
      </c>
      <c r="J25" s="3">
        <f>IFERROR(IF(MONTH(J24+1)=MONTH(J$5),J24+1),"")</f>
        <v>43882</v>
      </c>
      <c r="N25" s="25">
        <f>IFERROR(WEEKNUM(P25,2),"")</f>
        <v>12</v>
      </c>
      <c r="O25" s="5">
        <f>P25</f>
        <v>43911</v>
      </c>
      <c r="P25" s="3">
        <f>IFERROR(IF(MONTH(P24+1)=MONTH(P$5),P24+1),"")</f>
        <v>43911</v>
      </c>
      <c r="T25" s="1">
        <f>IFERROR(WEEKNUM(V25,2),"")</f>
        <v>17</v>
      </c>
      <c r="U25" s="5">
        <f>V25</f>
        <v>43942</v>
      </c>
      <c r="V25" s="7">
        <f>IFERROR(IF(MONTH(V24+1)=MONTH(V$5),V24+1),"")</f>
        <v>43942</v>
      </c>
      <c r="Z25" s="1">
        <f>IFERROR(WEEKNUM(AB25,2),"")</f>
        <v>21</v>
      </c>
      <c r="AA25" s="5">
        <f>AB25</f>
        <v>43972</v>
      </c>
      <c r="AB25" s="7">
        <f>IFERROR(IF(MONTH(AB24+1)=MONTH(AB$5),AB24+1),"")</f>
        <v>43972</v>
      </c>
      <c r="AF25" s="1">
        <f>IFERROR(WEEKNUM(AH25,2),"")</f>
        <v>25</v>
      </c>
      <c r="AG25" s="5">
        <f>AH25</f>
        <v>44003</v>
      </c>
      <c r="AH25" s="7">
        <f>IFERROR(IF(MONTH(AH24+1)=MONTH(AH$5),AH24+1),"")</f>
        <v>44003</v>
      </c>
      <c r="AL25" s="1">
        <f>IFERROR(WEEKNUM(AN25,2),"")</f>
        <v>30</v>
      </c>
      <c r="AM25" s="5">
        <f>AN25</f>
        <v>44033</v>
      </c>
      <c r="AN25" s="7">
        <f>IFERROR(IF(MONTH(AN24+1)=MONTH(AN$5),AN24+1),"")</f>
        <v>44033</v>
      </c>
      <c r="AR25" s="1">
        <f>IFERROR(WEEKNUM(AT25,2),"")</f>
        <v>34</v>
      </c>
      <c r="AS25" s="5">
        <f>AT25</f>
        <v>44064</v>
      </c>
      <c r="AT25" s="7">
        <f>IFERROR(IF(MONTH(AT24+1)=MONTH(AT$5),AT24+1),"")</f>
        <v>44064</v>
      </c>
      <c r="AX25" s="1">
        <f>IFERROR(WEEKNUM(AZ25,2),"")</f>
        <v>39</v>
      </c>
      <c r="AY25" s="5">
        <f>AZ25</f>
        <v>44095</v>
      </c>
      <c r="AZ25" s="7">
        <f>IFERROR(IF(MONTH(AZ24+1)=MONTH(AZ$5),AZ24+1),"")</f>
        <v>44095</v>
      </c>
      <c r="BD25" s="1">
        <f>IFERROR(WEEKNUM(BF25,2),"")</f>
        <v>43</v>
      </c>
      <c r="BE25" s="5">
        <f>BF25</f>
        <v>44125</v>
      </c>
      <c r="BF25" s="7">
        <f>IFERROR(IF(MONTH(BF24+1)=MONTH(BF$5),BF24+1),"")</f>
        <v>44125</v>
      </c>
      <c r="BJ25" s="1">
        <f>IFERROR(WEEKNUM(BL25,2),"")</f>
        <v>47</v>
      </c>
      <c r="BK25" s="5">
        <f>BL25</f>
        <v>44156</v>
      </c>
      <c r="BL25" s="7">
        <f>IFERROR(IF(MONTH(BL24+1)=MONTH(BL$5),BL24+1),"")</f>
        <v>44156</v>
      </c>
      <c r="BP25" s="1">
        <f>IFERROR(WEEKNUM(BR25,2),"")</f>
        <v>52</v>
      </c>
      <c r="BQ25" s="5">
        <f>BR25</f>
        <v>44186</v>
      </c>
      <c r="BR25" s="7">
        <f>IFERROR(IF(MONTH(BR24+1)=MONTH(BR$5),BR24+1),"")</f>
        <v>44186</v>
      </c>
    </row>
    <row r="26" spans="2:70">
      <c r="B26" s="25">
        <f>IFERROR(WEEKNUM(D26,2),"")</f>
        <v>4</v>
      </c>
      <c r="C26" s="5">
        <f>D26</f>
        <v>43852</v>
      </c>
      <c r="D26" s="3">
        <f>IFERROR(IF(MONTH(D25+1)=MONTH(D$5),D25+1),"")</f>
        <v>43852</v>
      </c>
      <c r="E26" t="str">
        <f>_xlfn.IFNA(VLOOKUP(D26,Termine!B:C,2,0),"")</f>
        <v/>
      </c>
      <c r="F26" t="str">
        <f>_xlfn.IFNA(VLOOKUP(D26,Feiertage!A:C,3,0),"")</f>
        <v/>
      </c>
      <c r="H26" s="25">
        <f>IFERROR(WEEKNUM(J26,2),"")</f>
        <v>8</v>
      </c>
      <c r="I26" s="5">
        <f>J26</f>
        <v>43883</v>
      </c>
      <c r="J26" s="3">
        <f>IFERROR(IF(MONTH(J25+1)=MONTH(J$5),J25+1),"")</f>
        <v>43883</v>
      </c>
      <c r="N26" s="25">
        <f>IFERROR(WEEKNUM(P26,2),"")</f>
        <v>12</v>
      </c>
      <c r="O26" s="5">
        <f>P26</f>
        <v>43912</v>
      </c>
      <c r="P26" s="3">
        <f>IFERROR(IF(MONTH(P25+1)=MONTH(P$5),P25+1),"")</f>
        <v>43912</v>
      </c>
      <c r="T26" s="1">
        <f>IFERROR(WEEKNUM(V26,2),"")</f>
        <v>17</v>
      </c>
      <c r="U26" s="5">
        <f>V26</f>
        <v>43943</v>
      </c>
      <c r="V26" s="7">
        <f>IFERROR(IF(MONTH(V25+1)=MONTH(V$5),V25+1),"")</f>
        <v>43943</v>
      </c>
      <c r="Z26" s="1">
        <f>IFERROR(WEEKNUM(AB26,2),"")</f>
        <v>21</v>
      </c>
      <c r="AA26" s="5">
        <f>AB26</f>
        <v>43973</v>
      </c>
      <c r="AB26" s="7">
        <f>IFERROR(IF(MONTH(AB25+1)=MONTH(AB$5),AB25+1),"")</f>
        <v>43973</v>
      </c>
      <c r="AF26" s="1">
        <f>IFERROR(WEEKNUM(AH26,2),"")</f>
        <v>26</v>
      </c>
      <c r="AG26" s="5">
        <f>AH26</f>
        <v>44004</v>
      </c>
      <c r="AH26" s="7">
        <f>IFERROR(IF(MONTH(AH25+1)=MONTH(AH$5),AH25+1),"")</f>
        <v>44004</v>
      </c>
      <c r="AL26" s="1">
        <f>IFERROR(WEEKNUM(AN26,2),"")</f>
        <v>30</v>
      </c>
      <c r="AM26" s="5">
        <f>AN26</f>
        <v>44034</v>
      </c>
      <c r="AN26" s="7">
        <f>IFERROR(IF(MONTH(AN25+1)=MONTH(AN$5),AN25+1),"")</f>
        <v>44034</v>
      </c>
      <c r="AR26" s="1">
        <f>IFERROR(WEEKNUM(AT26,2),"")</f>
        <v>34</v>
      </c>
      <c r="AS26" s="5">
        <f>AT26</f>
        <v>44065</v>
      </c>
      <c r="AT26" s="7">
        <f>IFERROR(IF(MONTH(AT25+1)=MONTH(AT$5),AT25+1),"")</f>
        <v>44065</v>
      </c>
      <c r="AX26" s="1">
        <f>IFERROR(WEEKNUM(AZ26,2),"")</f>
        <v>39</v>
      </c>
      <c r="AY26" s="5">
        <f>AZ26</f>
        <v>44096</v>
      </c>
      <c r="AZ26" s="7">
        <f>IFERROR(IF(MONTH(AZ25+1)=MONTH(AZ$5),AZ25+1),"")</f>
        <v>44096</v>
      </c>
      <c r="BD26" s="1">
        <f>IFERROR(WEEKNUM(BF26,2),"")</f>
        <v>43</v>
      </c>
      <c r="BE26" s="5">
        <f>BF26</f>
        <v>44126</v>
      </c>
      <c r="BF26" s="7">
        <f>IFERROR(IF(MONTH(BF25+1)=MONTH(BF$5),BF25+1),"")</f>
        <v>44126</v>
      </c>
      <c r="BJ26" s="1">
        <f>IFERROR(WEEKNUM(BL26,2),"")</f>
        <v>47</v>
      </c>
      <c r="BK26" s="5">
        <f>BL26</f>
        <v>44157</v>
      </c>
      <c r="BL26" s="7">
        <f>IFERROR(IF(MONTH(BL25+1)=MONTH(BL$5),BL25+1),"")</f>
        <v>44157</v>
      </c>
      <c r="BP26" s="1">
        <f>IFERROR(WEEKNUM(BR26,2),"")</f>
        <v>52</v>
      </c>
      <c r="BQ26" s="5">
        <f>BR26</f>
        <v>44187</v>
      </c>
      <c r="BR26" s="7">
        <f>IFERROR(IF(MONTH(BR25+1)=MONTH(BR$5),BR25+1),"")</f>
        <v>44187</v>
      </c>
    </row>
    <row r="27" spans="2:70">
      <c r="B27" s="25">
        <f>IFERROR(WEEKNUM(D27,2),"")</f>
        <v>4</v>
      </c>
      <c r="C27" s="5">
        <f>D27</f>
        <v>43853</v>
      </c>
      <c r="D27" s="3">
        <f>IFERROR(IF(MONTH(D26+1)=MONTH(D$5),D26+1),"")</f>
        <v>43853</v>
      </c>
      <c r="E27" t="str">
        <f>_xlfn.IFNA(VLOOKUP(D27,Termine!B:C,2,0),"")</f>
        <v/>
      </c>
      <c r="F27" t="str">
        <f>_xlfn.IFNA(VLOOKUP(D27,Feiertage!A:C,3,0),"")</f>
        <v/>
      </c>
      <c r="H27" s="25">
        <f>IFERROR(WEEKNUM(J27,2),"")</f>
        <v>8</v>
      </c>
      <c r="I27" s="5">
        <f>J27</f>
        <v>43884</v>
      </c>
      <c r="J27" s="3">
        <f>IFERROR(IF(MONTH(J26+1)=MONTH(J$5),J26+1),"")</f>
        <v>43884</v>
      </c>
      <c r="N27" s="25">
        <f>IFERROR(WEEKNUM(P27,2),"")</f>
        <v>13</v>
      </c>
      <c r="O27" s="5">
        <f>P27</f>
        <v>43913</v>
      </c>
      <c r="P27" s="3">
        <f>IFERROR(IF(MONTH(P26+1)=MONTH(P$5),P26+1),"")</f>
        <v>43913</v>
      </c>
      <c r="T27" s="1">
        <f>IFERROR(WEEKNUM(V27,2),"")</f>
        <v>17</v>
      </c>
      <c r="U27" s="5">
        <f>V27</f>
        <v>43944</v>
      </c>
      <c r="V27" s="7">
        <f>IFERROR(IF(MONTH(V26+1)=MONTH(V$5),V26+1),"")</f>
        <v>43944</v>
      </c>
      <c r="Z27" s="1">
        <f>IFERROR(WEEKNUM(AB27,2),"")</f>
        <v>21</v>
      </c>
      <c r="AA27" s="5">
        <f>AB27</f>
        <v>43974</v>
      </c>
      <c r="AB27" s="7">
        <f>IFERROR(IF(MONTH(AB26+1)=MONTH(AB$5),AB26+1),"")</f>
        <v>43974</v>
      </c>
      <c r="AF27" s="1">
        <f>IFERROR(WEEKNUM(AH27,2),"")</f>
        <v>26</v>
      </c>
      <c r="AG27" s="5">
        <f>AH27</f>
        <v>44005</v>
      </c>
      <c r="AH27" s="7">
        <f>IFERROR(IF(MONTH(AH26+1)=MONTH(AH$5),AH26+1),"")</f>
        <v>44005</v>
      </c>
      <c r="AL27" s="1">
        <f>IFERROR(WEEKNUM(AN27,2),"")</f>
        <v>30</v>
      </c>
      <c r="AM27" s="5">
        <f>AN27</f>
        <v>44035</v>
      </c>
      <c r="AN27" s="7">
        <f>IFERROR(IF(MONTH(AN26+1)=MONTH(AN$5),AN26+1),"")</f>
        <v>44035</v>
      </c>
      <c r="AR27" s="1">
        <f>IFERROR(WEEKNUM(AT27,2),"")</f>
        <v>34</v>
      </c>
      <c r="AS27" s="5">
        <f>AT27</f>
        <v>44066</v>
      </c>
      <c r="AT27" s="7">
        <f>IFERROR(IF(MONTH(AT26+1)=MONTH(AT$5),AT26+1),"")</f>
        <v>44066</v>
      </c>
      <c r="AX27" s="1">
        <f>IFERROR(WEEKNUM(AZ27,2),"")</f>
        <v>39</v>
      </c>
      <c r="AY27" s="5">
        <f>AZ27</f>
        <v>44097</v>
      </c>
      <c r="AZ27" s="7">
        <f>IFERROR(IF(MONTH(AZ26+1)=MONTH(AZ$5),AZ26+1),"")</f>
        <v>44097</v>
      </c>
      <c r="BD27" s="1">
        <f>IFERROR(WEEKNUM(BF27,2),"")</f>
        <v>43</v>
      </c>
      <c r="BE27" s="5">
        <f>BF27</f>
        <v>44127</v>
      </c>
      <c r="BF27" s="7">
        <f>IFERROR(IF(MONTH(BF26+1)=MONTH(BF$5),BF26+1),"")</f>
        <v>44127</v>
      </c>
      <c r="BJ27" s="1">
        <f>IFERROR(WEEKNUM(BL27,2),"")</f>
        <v>48</v>
      </c>
      <c r="BK27" s="5">
        <f>BL27</f>
        <v>44158</v>
      </c>
      <c r="BL27" s="7">
        <f>IFERROR(IF(MONTH(BL26+1)=MONTH(BL$5),BL26+1),"")</f>
        <v>44158</v>
      </c>
      <c r="BP27" s="1">
        <f>IFERROR(WEEKNUM(BR27,2),"")</f>
        <v>52</v>
      </c>
      <c r="BQ27" s="5">
        <f>BR27</f>
        <v>44188</v>
      </c>
      <c r="BR27" s="7">
        <f>IFERROR(IF(MONTH(BR26+1)=MONTH(BR$5),BR26+1),"")</f>
        <v>44188</v>
      </c>
    </row>
    <row r="28" spans="2:70">
      <c r="B28" s="25">
        <f>IFERROR(WEEKNUM(D28,2),"")</f>
        <v>4</v>
      </c>
      <c r="C28" s="5">
        <f>D28</f>
        <v>43854</v>
      </c>
      <c r="D28" s="3">
        <f>IFERROR(IF(MONTH(D27+1)=MONTH(D$5),D27+1),"")</f>
        <v>43854</v>
      </c>
      <c r="E28" t="str">
        <f>_xlfn.IFNA(VLOOKUP(D28,Termine!B:C,2,0),"")</f>
        <v/>
      </c>
      <c r="F28" t="str">
        <f>_xlfn.IFNA(VLOOKUP(D28,Feiertage!A:C,3,0),"")</f>
        <v/>
      </c>
      <c r="H28" s="25">
        <f>IFERROR(WEEKNUM(J28,2),"")</f>
        <v>9</v>
      </c>
      <c r="I28" s="5">
        <f>J28</f>
        <v>43885</v>
      </c>
      <c r="J28" s="3">
        <f>IFERROR(IF(MONTH(J27+1)=MONTH(J$5),J27+1),"")</f>
        <v>43885</v>
      </c>
      <c r="N28" s="25">
        <f>IFERROR(WEEKNUM(P28,2),"")</f>
        <v>13</v>
      </c>
      <c r="O28" s="5">
        <f>P28</f>
        <v>43914</v>
      </c>
      <c r="P28" s="3">
        <f>IFERROR(IF(MONTH(P27+1)=MONTH(P$5),P27+1),"")</f>
        <v>43914</v>
      </c>
      <c r="T28" s="1">
        <f>IFERROR(WEEKNUM(V28,2),"")</f>
        <v>17</v>
      </c>
      <c r="U28" s="5">
        <f>V28</f>
        <v>43945</v>
      </c>
      <c r="V28" s="7">
        <f>IFERROR(IF(MONTH(V27+1)=MONTH(V$5),V27+1),"")</f>
        <v>43945</v>
      </c>
      <c r="Z28" s="1">
        <f>IFERROR(WEEKNUM(AB28,2),"")</f>
        <v>21</v>
      </c>
      <c r="AA28" s="5">
        <f>AB28</f>
        <v>43975</v>
      </c>
      <c r="AB28" s="7">
        <f>IFERROR(IF(MONTH(AB27+1)=MONTH(AB$5),AB27+1),"")</f>
        <v>43975</v>
      </c>
      <c r="AF28" s="1">
        <f>IFERROR(WEEKNUM(AH28,2),"")</f>
        <v>26</v>
      </c>
      <c r="AG28" s="5">
        <f>AH28</f>
        <v>44006</v>
      </c>
      <c r="AH28" s="7">
        <f>IFERROR(IF(MONTH(AH27+1)=MONTH(AH$5),AH27+1),"")</f>
        <v>44006</v>
      </c>
      <c r="AL28" s="1">
        <f>IFERROR(WEEKNUM(AN28,2),"")</f>
        <v>30</v>
      </c>
      <c r="AM28" s="5">
        <f>AN28</f>
        <v>44036</v>
      </c>
      <c r="AN28" s="7">
        <f>IFERROR(IF(MONTH(AN27+1)=MONTH(AN$5),AN27+1),"")</f>
        <v>44036</v>
      </c>
      <c r="AR28" s="1">
        <f>IFERROR(WEEKNUM(AT28,2),"")</f>
        <v>35</v>
      </c>
      <c r="AS28" s="5">
        <f>AT28</f>
        <v>44067</v>
      </c>
      <c r="AT28" s="7">
        <f>IFERROR(IF(MONTH(AT27+1)=MONTH(AT$5),AT27+1),"")</f>
        <v>44067</v>
      </c>
      <c r="AX28" s="1">
        <f>IFERROR(WEEKNUM(AZ28,2),"")</f>
        <v>39</v>
      </c>
      <c r="AY28" s="5">
        <f>AZ28</f>
        <v>44098</v>
      </c>
      <c r="AZ28" s="7">
        <f>IFERROR(IF(MONTH(AZ27+1)=MONTH(AZ$5),AZ27+1),"")</f>
        <v>44098</v>
      </c>
      <c r="BD28" s="1">
        <f>IFERROR(WEEKNUM(BF28,2),"")</f>
        <v>43</v>
      </c>
      <c r="BE28" s="5">
        <f>BF28</f>
        <v>44128</v>
      </c>
      <c r="BF28" s="7">
        <f>IFERROR(IF(MONTH(BF27+1)=MONTH(BF$5),BF27+1),"")</f>
        <v>44128</v>
      </c>
      <c r="BJ28" s="1">
        <f>IFERROR(WEEKNUM(BL28,2),"")</f>
        <v>48</v>
      </c>
      <c r="BK28" s="5">
        <f>BL28</f>
        <v>44159</v>
      </c>
      <c r="BL28" s="7">
        <f>IFERROR(IF(MONTH(BL27+1)=MONTH(BL$5),BL27+1),"")</f>
        <v>44159</v>
      </c>
      <c r="BP28" s="1">
        <f>IFERROR(WEEKNUM(BR28,2),"")</f>
        <v>52</v>
      </c>
      <c r="BQ28" s="5">
        <f>BR28</f>
        <v>44189</v>
      </c>
      <c r="BR28" s="7">
        <f>IFERROR(IF(MONTH(BR27+1)=MONTH(BR$5),BR27+1),"")</f>
        <v>44189</v>
      </c>
    </row>
    <row r="29" spans="2:70">
      <c r="B29" s="25">
        <f>IFERROR(WEEKNUM(D29,2),"")</f>
        <v>4</v>
      </c>
      <c r="C29" s="5">
        <f>D29</f>
        <v>43855</v>
      </c>
      <c r="D29" s="3">
        <f>IFERROR(IF(MONTH(D28+1)=MONTH(D$5),D28+1),"")</f>
        <v>43855</v>
      </c>
      <c r="E29" t="str">
        <f>_xlfn.IFNA(VLOOKUP(D29,Termine!B:C,2,0),"")</f>
        <v/>
      </c>
      <c r="F29" t="str">
        <f>_xlfn.IFNA(VLOOKUP(D29,Feiertage!A:C,3,0),"")</f>
        <v/>
      </c>
      <c r="H29" s="25">
        <f>IFERROR(WEEKNUM(J29,2),"")</f>
        <v>9</v>
      </c>
      <c r="I29" s="5">
        <f>J29</f>
        <v>43886</v>
      </c>
      <c r="J29" s="3">
        <f>IFERROR(IF(MONTH(J28+1)=MONTH(J$5),J28+1),"")</f>
        <v>43886</v>
      </c>
      <c r="N29" s="25">
        <f>IFERROR(WEEKNUM(P29,2),"")</f>
        <v>13</v>
      </c>
      <c r="O29" s="5">
        <f>P29</f>
        <v>43915</v>
      </c>
      <c r="P29" s="3">
        <f>IFERROR(IF(MONTH(P28+1)=MONTH(P$5),P28+1),"")</f>
        <v>43915</v>
      </c>
      <c r="T29" s="1">
        <f>IFERROR(WEEKNUM(V29,2),"")</f>
        <v>17</v>
      </c>
      <c r="U29" s="5">
        <f>V29</f>
        <v>43946</v>
      </c>
      <c r="V29" s="7">
        <f>IFERROR(IF(MONTH(V28+1)=MONTH(V$5),V28+1),"")</f>
        <v>43946</v>
      </c>
      <c r="Z29" s="1">
        <f>IFERROR(WEEKNUM(AB29,2),"")</f>
        <v>22</v>
      </c>
      <c r="AA29" s="5">
        <f>AB29</f>
        <v>43976</v>
      </c>
      <c r="AB29" s="7">
        <f>IFERROR(IF(MONTH(AB28+1)=MONTH(AB$5),AB28+1),"")</f>
        <v>43976</v>
      </c>
      <c r="AF29" s="1">
        <f>IFERROR(WEEKNUM(AH29,2),"")</f>
        <v>26</v>
      </c>
      <c r="AG29" s="5">
        <f>AH29</f>
        <v>44007</v>
      </c>
      <c r="AH29" s="7">
        <f>IFERROR(IF(MONTH(AH28+1)=MONTH(AH$5),AH28+1),"")</f>
        <v>44007</v>
      </c>
      <c r="AL29" s="1">
        <f>IFERROR(WEEKNUM(AN29,2),"")</f>
        <v>30</v>
      </c>
      <c r="AM29" s="5">
        <f>AN29</f>
        <v>44037</v>
      </c>
      <c r="AN29" s="7">
        <f>IFERROR(IF(MONTH(AN28+1)=MONTH(AN$5),AN28+1),"")</f>
        <v>44037</v>
      </c>
      <c r="AR29" s="1">
        <f>IFERROR(WEEKNUM(AT29,2),"")</f>
        <v>35</v>
      </c>
      <c r="AS29" s="5">
        <f>AT29</f>
        <v>44068</v>
      </c>
      <c r="AT29" s="7">
        <f>IFERROR(IF(MONTH(AT28+1)=MONTH(AT$5),AT28+1),"")</f>
        <v>44068</v>
      </c>
      <c r="AX29" s="1">
        <f>IFERROR(WEEKNUM(AZ29,2),"")</f>
        <v>39</v>
      </c>
      <c r="AY29" s="5">
        <f>AZ29</f>
        <v>44099</v>
      </c>
      <c r="AZ29" s="7">
        <f>IFERROR(IF(MONTH(AZ28+1)=MONTH(AZ$5),AZ28+1),"")</f>
        <v>44099</v>
      </c>
      <c r="BD29" s="1">
        <f>IFERROR(WEEKNUM(BF29,2),"")</f>
        <v>43</v>
      </c>
      <c r="BE29" s="5">
        <f>BF29</f>
        <v>44129</v>
      </c>
      <c r="BF29" s="7">
        <f>IFERROR(IF(MONTH(BF28+1)=MONTH(BF$5),BF28+1),"")</f>
        <v>44129</v>
      </c>
      <c r="BJ29" s="1">
        <f>IFERROR(WEEKNUM(BL29,2),"")</f>
        <v>48</v>
      </c>
      <c r="BK29" s="5">
        <f>BL29</f>
        <v>44160</v>
      </c>
      <c r="BL29" s="7">
        <f>IFERROR(IF(MONTH(BL28+1)=MONTH(BL$5),BL28+1),"")</f>
        <v>44160</v>
      </c>
      <c r="BP29" s="1">
        <f>IFERROR(WEEKNUM(BR29,2),"")</f>
        <v>52</v>
      </c>
      <c r="BQ29" s="5">
        <f>BR29</f>
        <v>44190</v>
      </c>
      <c r="BR29" s="7">
        <f>IFERROR(IF(MONTH(BR28+1)=MONTH(BR$5),BR28+1),"")</f>
        <v>44190</v>
      </c>
    </row>
    <row r="30" spans="2:70">
      <c r="B30" s="25">
        <f>IFERROR(WEEKNUM(D30,2),"")</f>
        <v>4</v>
      </c>
      <c r="C30" s="5">
        <f>D30</f>
        <v>43856</v>
      </c>
      <c r="D30" s="3">
        <f>IFERROR(IF(MONTH(D29+1)=MONTH(D$5),D29+1),"")</f>
        <v>43856</v>
      </c>
      <c r="E30" t="str">
        <f>_xlfn.IFNA(VLOOKUP(D30,Termine!B:C,2,0),"")</f>
        <v/>
      </c>
      <c r="F30" t="str">
        <f>_xlfn.IFNA(VLOOKUP(D30,Feiertage!A:C,3,0),"")</f>
        <v/>
      </c>
      <c r="H30" s="25">
        <f>IFERROR(WEEKNUM(J30,2),"")</f>
        <v>9</v>
      </c>
      <c r="I30" s="5">
        <f>J30</f>
        <v>43887</v>
      </c>
      <c r="J30" s="3">
        <f>IFERROR(IF(MONTH(J29+1)=MONTH(J$5),J29+1),"")</f>
        <v>43887</v>
      </c>
      <c r="N30" s="25">
        <f>IFERROR(WEEKNUM(P30,2),"")</f>
        <v>13</v>
      </c>
      <c r="O30" s="5">
        <f>P30</f>
        <v>43916</v>
      </c>
      <c r="P30" s="3">
        <f>IFERROR(IF(MONTH(P29+1)=MONTH(P$5),P29+1),"")</f>
        <v>43916</v>
      </c>
      <c r="T30" s="1">
        <f>IFERROR(WEEKNUM(V30,2),"")</f>
        <v>17</v>
      </c>
      <c r="U30" s="5">
        <f>V30</f>
        <v>43947</v>
      </c>
      <c r="V30" s="7">
        <f>IFERROR(IF(MONTH(V29+1)=MONTH(V$5),V29+1),"")</f>
        <v>43947</v>
      </c>
      <c r="Z30" s="1">
        <f>IFERROR(WEEKNUM(AB30,2),"")</f>
        <v>22</v>
      </c>
      <c r="AA30" s="5">
        <f>AB30</f>
        <v>43977</v>
      </c>
      <c r="AB30" s="7">
        <f>IFERROR(IF(MONTH(AB29+1)=MONTH(AB$5),AB29+1),"")</f>
        <v>43977</v>
      </c>
      <c r="AF30" s="1">
        <f>IFERROR(WEEKNUM(AH30,2),"")</f>
        <v>26</v>
      </c>
      <c r="AG30" s="5">
        <f>AH30</f>
        <v>44008</v>
      </c>
      <c r="AH30" s="7">
        <f>IFERROR(IF(MONTH(AH29+1)=MONTH(AH$5),AH29+1),"")</f>
        <v>44008</v>
      </c>
      <c r="AL30" s="1">
        <f>IFERROR(WEEKNUM(AN30,2),"")</f>
        <v>30</v>
      </c>
      <c r="AM30" s="5">
        <f>AN30</f>
        <v>44038</v>
      </c>
      <c r="AN30" s="7">
        <f>IFERROR(IF(MONTH(AN29+1)=MONTH(AN$5),AN29+1),"")</f>
        <v>44038</v>
      </c>
      <c r="AR30" s="1">
        <f>IFERROR(WEEKNUM(AT30,2),"")</f>
        <v>35</v>
      </c>
      <c r="AS30" s="5">
        <f>AT30</f>
        <v>44069</v>
      </c>
      <c r="AT30" s="7">
        <f>IFERROR(IF(MONTH(AT29+1)=MONTH(AT$5),AT29+1),"")</f>
        <v>44069</v>
      </c>
      <c r="AX30" s="1">
        <f>IFERROR(WEEKNUM(AZ30,2),"")</f>
        <v>39</v>
      </c>
      <c r="AY30" s="5">
        <f>AZ30</f>
        <v>44100</v>
      </c>
      <c r="AZ30" s="7">
        <f>IFERROR(IF(MONTH(AZ29+1)=MONTH(AZ$5),AZ29+1),"")</f>
        <v>44100</v>
      </c>
      <c r="BD30" s="1">
        <f>IFERROR(WEEKNUM(BF30,2),"")</f>
        <v>44</v>
      </c>
      <c r="BE30" s="5">
        <f>BF30</f>
        <v>44130</v>
      </c>
      <c r="BF30" s="7">
        <f>IFERROR(IF(MONTH(BF29+1)=MONTH(BF$5),BF29+1),"")</f>
        <v>44130</v>
      </c>
      <c r="BJ30" s="1">
        <f>IFERROR(WEEKNUM(BL30,2),"")</f>
        <v>48</v>
      </c>
      <c r="BK30" s="5">
        <f>BL30</f>
        <v>44161</v>
      </c>
      <c r="BL30" s="7">
        <f>IFERROR(IF(MONTH(BL29+1)=MONTH(BL$5),BL29+1),"")</f>
        <v>44161</v>
      </c>
      <c r="BP30" s="1">
        <f>IFERROR(WEEKNUM(BR30,2),"")</f>
        <v>52</v>
      </c>
      <c r="BQ30" s="5">
        <f>BR30</f>
        <v>44191</v>
      </c>
      <c r="BR30" s="7">
        <f>IFERROR(IF(MONTH(BR29+1)=MONTH(BR$5),BR29+1),"")</f>
        <v>44191</v>
      </c>
    </row>
    <row r="31" spans="2:70">
      <c r="B31" s="25">
        <f>IFERROR(WEEKNUM(D31,2),"")</f>
        <v>5</v>
      </c>
      <c r="C31" s="5">
        <f>D31</f>
        <v>43857</v>
      </c>
      <c r="D31" s="3">
        <f>IFERROR(IF(MONTH(D30+1)=MONTH(D$5),D30+1),"")</f>
        <v>43857</v>
      </c>
      <c r="E31" t="str">
        <f>_xlfn.IFNA(VLOOKUP(D31,Termine!B:C,2,0),"")</f>
        <v/>
      </c>
      <c r="F31" t="str">
        <f>_xlfn.IFNA(VLOOKUP(D31,Feiertage!A:C,3,0),"")</f>
        <v/>
      </c>
      <c r="H31" s="25">
        <f>IFERROR(WEEKNUM(J31,2),"")</f>
        <v>9</v>
      </c>
      <c r="I31" s="5">
        <f>J31</f>
        <v>43888</v>
      </c>
      <c r="J31" s="3">
        <f>IFERROR(IF(MONTH(J30+1)=MONTH(J$5),J30+1),"")</f>
        <v>43888</v>
      </c>
      <c r="N31" s="25">
        <f>IFERROR(WEEKNUM(P31,2),"")</f>
        <v>13</v>
      </c>
      <c r="O31" s="5">
        <f>P31</f>
        <v>43917</v>
      </c>
      <c r="P31" s="3">
        <f>IFERROR(IF(MONTH(P30+1)=MONTH(P$5),P30+1),"")</f>
        <v>43917</v>
      </c>
      <c r="T31" s="1">
        <f>IFERROR(WEEKNUM(V31,2),"")</f>
        <v>18</v>
      </c>
      <c r="U31" s="5">
        <f>V31</f>
        <v>43948</v>
      </c>
      <c r="V31" s="7">
        <f>IFERROR(IF(MONTH(V30+1)=MONTH(V$5),V30+1),"")</f>
        <v>43948</v>
      </c>
      <c r="Z31" s="1">
        <f>IFERROR(WEEKNUM(AB31,2),"")</f>
        <v>22</v>
      </c>
      <c r="AA31" s="5">
        <f>AB31</f>
        <v>43978</v>
      </c>
      <c r="AB31" s="7">
        <f>IFERROR(IF(MONTH(AB30+1)=MONTH(AB$5),AB30+1),"")</f>
        <v>43978</v>
      </c>
      <c r="AF31" s="1">
        <f>IFERROR(WEEKNUM(AH31,2),"")</f>
        <v>26</v>
      </c>
      <c r="AG31" s="5">
        <f>AH31</f>
        <v>44009</v>
      </c>
      <c r="AH31" s="7">
        <f>IFERROR(IF(MONTH(AH30+1)=MONTH(AH$5),AH30+1),"")</f>
        <v>44009</v>
      </c>
      <c r="AL31" s="1">
        <f>IFERROR(WEEKNUM(AN31,2),"")</f>
        <v>31</v>
      </c>
      <c r="AM31" s="5">
        <f>AN31</f>
        <v>44039</v>
      </c>
      <c r="AN31" s="7">
        <f>IFERROR(IF(MONTH(AN30+1)=MONTH(AN$5),AN30+1),"")</f>
        <v>44039</v>
      </c>
      <c r="AR31" s="1">
        <f>IFERROR(WEEKNUM(AT31,2),"")</f>
        <v>35</v>
      </c>
      <c r="AS31" s="5">
        <f>AT31</f>
        <v>44070</v>
      </c>
      <c r="AT31" s="7">
        <f>IFERROR(IF(MONTH(AT30+1)=MONTH(AT$5),AT30+1),"")</f>
        <v>44070</v>
      </c>
      <c r="AX31" s="1">
        <f>IFERROR(WEEKNUM(AZ31,2),"")</f>
        <v>39</v>
      </c>
      <c r="AY31" s="5">
        <f>AZ31</f>
        <v>44101</v>
      </c>
      <c r="AZ31" s="7">
        <f>IFERROR(IF(MONTH(AZ30+1)=MONTH(AZ$5),AZ30+1),"")</f>
        <v>44101</v>
      </c>
      <c r="BD31" s="1">
        <f>IFERROR(WEEKNUM(BF31,2),"")</f>
        <v>44</v>
      </c>
      <c r="BE31" s="5">
        <f>BF31</f>
        <v>44131</v>
      </c>
      <c r="BF31" s="7">
        <f>IFERROR(IF(MONTH(BF30+1)=MONTH(BF$5),BF30+1),"")</f>
        <v>44131</v>
      </c>
      <c r="BJ31" s="1">
        <f>IFERROR(WEEKNUM(BL31,2),"")</f>
        <v>48</v>
      </c>
      <c r="BK31" s="5">
        <f>BL31</f>
        <v>44162</v>
      </c>
      <c r="BL31" s="7">
        <f>IFERROR(IF(MONTH(BL30+1)=MONTH(BL$5),BL30+1),"")</f>
        <v>44162</v>
      </c>
      <c r="BP31" s="1">
        <f>IFERROR(WEEKNUM(BR31,2),"")</f>
        <v>52</v>
      </c>
      <c r="BQ31" s="5">
        <f>BR31</f>
        <v>44192</v>
      </c>
      <c r="BR31" s="7">
        <f>IFERROR(IF(MONTH(BR30+1)=MONTH(BR$5),BR30+1),"")</f>
        <v>44192</v>
      </c>
    </row>
    <row r="32" spans="2:70">
      <c r="B32" s="25">
        <f>IFERROR(WEEKNUM(D32,2),"")</f>
        <v>5</v>
      </c>
      <c r="C32" s="5">
        <f>D32</f>
        <v>43858</v>
      </c>
      <c r="D32" s="3">
        <f>IFERROR(IF(MONTH(D31+1)=MONTH(D$5),D31+1),"")</f>
        <v>43858</v>
      </c>
      <c r="E32" t="str">
        <f>_xlfn.IFNA(VLOOKUP(D32,Termine!B:C,2,0),"")</f>
        <v/>
      </c>
      <c r="F32" t="str">
        <f>_xlfn.IFNA(VLOOKUP(D32,Feiertage!A:C,3,0),"")</f>
        <v/>
      </c>
      <c r="H32" s="25">
        <f>IFERROR(WEEKNUM(J32,2),"")</f>
        <v>9</v>
      </c>
      <c r="I32" s="5">
        <f>J32</f>
        <v>43889</v>
      </c>
      <c r="J32" s="3">
        <f>IFERROR(IF(MONTH(J31+1)=MONTH(J$5),J31+1),"")</f>
        <v>43889</v>
      </c>
      <c r="N32" s="25">
        <f>IFERROR(WEEKNUM(P32,2),"")</f>
        <v>13</v>
      </c>
      <c r="O32" s="5">
        <f>P32</f>
        <v>43918</v>
      </c>
      <c r="P32" s="3">
        <f>IFERROR(IF(MONTH(P31+1)=MONTH(P$5),P31+1),"")</f>
        <v>43918</v>
      </c>
      <c r="T32" s="1">
        <f>IFERROR(WEEKNUM(V32,2),"")</f>
        <v>18</v>
      </c>
      <c r="U32" s="5">
        <f>V32</f>
        <v>43949</v>
      </c>
      <c r="V32" s="7">
        <f>IFERROR(IF(MONTH(V31+1)=MONTH(V$5),V31+1),"")</f>
        <v>43949</v>
      </c>
      <c r="Z32" s="1">
        <f>IFERROR(WEEKNUM(AB32,2),"")</f>
        <v>22</v>
      </c>
      <c r="AA32" s="5">
        <f>AB32</f>
        <v>43979</v>
      </c>
      <c r="AB32" s="7">
        <f>IFERROR(IF(MONTH(AB31+1)=MONTH(AB$5),AB31+1),"")</f>
        <v>43979</v>
      </c>
      <c r="AF32" s="1">
        <f>IFERROR(WEEKNUM(AH32,2),"")</f>
        <v>26</v>
      </c>
      <c r="AG32" s="5">
        <f>AH32</f>
        <v>44010</v>
      </c>
      <c r="AH32" s="7">
        <f>IFERROR(IF(MONTH(AH31+1)=MONTH(AH$5),AH31+1),"")</f>
        <v>44010</v>
      </c>
      <c r="AL32" s="1">
        <f>IFERROR(WEEKNUM(AN32,2),"")</f>
        <v>31</v>
      </c>
      <c r="AM32" s="5">
        <f>AN32</f>
        <v>44040</v>
      </c>
      <c r="AN32" s="7">
        <f>IFERROR(IF(MONTH(AN31+1)=MONTH(AN$5),AN31+1),"")</f>
        <v>44040</v>
      </c>
      <c r="AR32" s="1">
        <f>IFERROR(WEEKNUM(AT32,2),"")</f>
        <v>35</v>
      </c>
      <c r="AS32" s="5">
        <f>AT32</f>
        <v>44071</v>
      </c>
      <c r="AT32" s="7">
        <f>IFERROR(IF(MONTH(AT31+1)=MONTH(AT$5),AT31+1),"")</f>
        <v>44071</v>
      </c>
      <c r="AX32" s="1">
        <f>IFERROR(WEEKNUM(AZ32,2),"")</f>
        <v>40</v>
      </c>
      <c r="AY32" s="5">
        <f>AZ32</f>
        <v>44102</v>
      </c>
      <c r="AZ32" s="7">
        <f>IFERROR(IF(MONTH(AZ31+1)=MONTH(AZ$5),AZ31+1),"")</f>
        <v>44102</v>
      </c>
      <c r="BD32" s="1">
        <f>IFERROR(WEEKNUM(BF32,2),"")</f>
        <v>44</v>
      </c>
      <c r="BE32" s="5">
        <f>BF32</f>
        <v>44132</v>
      </c>
      <c r="BF32" s="7">
        <f>IFERROR(IF(MONTH(BF31+1)=MONTH(BF$5),BF31+1),"")</f>
        <v>44132</v>
      </c>
      <c r="BJ32" s="1">
        <f>IFERROR(WEEKNUM(BL32,2),"")</f>
        <v>48</v>
      </c>
      <c r="BK32" s="5">
        <f>BL32</f>
        <v>44163</v>
      </c>
      <c r="BL32" s="7">
        <f>IFERROR(IF(MONTH(BL31+1)=MONTH(BL$5),BL31+1),"")</f>
        <v>44163</v>
      </c>
      <c r="BP32" s="1">
        <f>IFERROR(WEEKNUM(BR32,2),"")</f>
        <v>53</v>
      </c>
      <c r="BQ32" s="5">
        <f>BR32</f>
        <v>44193</v>
      </c>
      <c r="BR32" s="7">
        <f>IFERROR(IF(MONTH(BR31+1)=MONTH(BR$5),BR31+1),"")</f>
        <v>44193</v>
      </c>
    </row>
    <row r="33" spans="2:70">
      <c r="B33" s="25">
        <f>IFERROR(WEEKNUM(D33,2),"")</f>
        <v>5</v>
      </c>
      <c r="C33" s="5">
        <f>D33</f>
        <v>43859</v>
      </c>
      <c r="D33" s="3">
        <f>IFERROR(IF(MONTH(D32+1)=MONTH(D$5),D32+1),"")</f>
        <v>43859</v>
      </c>
      <c r="E33" t="str">
        <f>_xlfn.IFNA(VLOOKUP(D33,Termine!B:C,2,0),"")</f>
        <v/>
      </c>
      <c r="F33" t="str">
        <f>_xlfn.IFNA(VLOOKUP(D33,Feiertage!A:C,3,0),"")</f>
        <v/>
      </c>
      <c r="H33" s="25">
        <f>IFERROR(WEEKNUM(J33,2),"")</f>
        <v>9</v>
      </c>
      <c r="I33" s="5">
        <f>J33</f>
        <v>43890</v>
      </c>
      <c r="J33" s="3">
        <f>IFERROR(IF(MONTH(J32+1)=MONTH(J$5),J32+1),"")</f>
        <v>43890</v>
      </c>
      <c r="N33" s="25">
        <f>IFERROR(WEEKNUM(P33,2),"")</f>
        <v>13</v>
      </c>
      <c r="O33" s="5">
        <f>P33</f>
        <v>43919</v>
      </c>
      <c r="P33" s="3">
        <f>IFERROR(IF(MONTH(P32+1)=MONTH(P$5),P32+1),"")</f>
        <v>43919</v>
      </c>
      <c r="T33" s="1">
        <f>IFERROR(WEEKNUM(V33,2),"")</f>
        <v>18</v>
      </c>
      <c r="U33" s="5">
        <f>V33</f>
        <v>43950</v>
      </c>
      <c r="V33" s="7">
        <f>IFERROR(IF(MONTH(V32+1)=MONTH(V$5),V32+1),"")</f>
        <v>43950</v>
      </c>
      <c r="Z33" s="1">
        <f>IFERROR(WEEKNUM(AB33,2),"")</f>
        <v>22</v>
      </c>
      <c r="AA33" s="5">
        <f>AB33</f>
        <v>43980</v>
      </c>
      <c r="AB33" s="7">
        <f>IFERROR(IF(MONTH(AB32+1)=MONTH(AB$5),AB32+1),"")</f>
        <v>43980</v>
      </c>
      <c r="AF33" s="1">
        <f>IFERROR(WEEKNUM(AH33,2),"")</f>
        <v>27</v>
      </c>
      <c r="AG33" s="5">
        <f>AH33</f>
        <v>44011</v>
      </c>
      <c r="AH33" s="7">
        <f>IFERROR(IF(MONTH(AH32+1)=MONTH(AH$5),AH32+1),"")</f>
        <v>44011</v>
      </c>
      <c r="AL33" s="1">
        <f>IFERROR(WEEKNUM(AN33,2),"")</f>
        <v>31</v>
      </c>
      <c r="AM33" s="5">
        <f>AN33</f>
        <v>44041</v>
      </c>
      <c r="AN33" s="7">
        <f>IFERROR(IF(MONTH(AN32+1)=MONTH(AN$5),AN32+1),"")</f>
        <v>44041</v>
      </c>
      <c r="AR33" s="1">
        <f>IFERROR(WEEKNUM(AT33,2),"")</f>
        <v>35</v>
      </c>
      <c r="AS33" s="5">
        <f>AT33</f>
        <v>44072</v>
      </c>
      <c r="AT33" s="7">
        <f>IFERROR(IF(MONTH(AT32+1)=MONTH(AT$5),AT32+1),"")</f>
        <v>44072</v>
      </c>
      <c r="AX33" s="1">
        <f>IFERROR(WEEKNUM(AZ33,2),"")</f>
        <v>40</v>
      </c>
      <c r="AY33" s="5">
        <f>AZ33</f>
        <v>44103</v>
      </c>
      <c r="AZ33" s="7">
        <f>IFERROR(IF(MONTH(AZ32+1)=MONTH(AZ$5),AZ32+1),"")</f>
        <v>44103</v>
      </c>
      <c r="BD33" s="1">
        <f>IFERROR(WEEKNUM(BF33,2),"")</f>
        <v>44</v>
      </c>
      <c r="BE33" s="5">
        <f>BF33</f>
        <v>44133</v>
      </c>
      <c r="BF33" s="7">
        <f>IFERROR(IF(MONTH(BF32+1)=MONTH(BF$5),BF32+1),"")</f>
        <v>44133</v>
      </c>
      <c r="BJ33" s="1">
        <f>IFERROR(WEEKNUM(BL33,2),"")</f>
        <v>48</v>
      </c>
      <c r="BK33" s="5">
        <f>BL33</f>
        <v>44164</v>
      </c>
      <c r="BL33" s="7">
        <f>IFERROR(IF(MONTH(BL32+1)=MONTH(BL$5),BL32+1),"")</f>
        <v>44164</v>
      </c>
      <c r="BP33" s="1">
        <f>IFERROR(WEEKNUM(BR33,2),"")</f>
        <v>53</v>
      </c>
      <c r="BQ33" s="5">
        <f>BR33</f>
        <v>44194</v>
      </c>
      <c r="BR33" s="7">
        <f>IFERROR(IF(MONTH(BR32+1)=MONTH(BR$5),BR32+1),"")</f>
        <v>44194</v>
      </c>
    </row>
    <row r="34" spans="2:70">
      <c r="B34" s="25">
        <f>IFERROR(WEEKNUM(D34,2),"")</f>
        <v>5</v>
      </c>
      <c r="C34" s="5">
        <f>D34</f>
        <v>43860</v>
      </c>
      <c r="D34" s="3">
        <f>IFERROR(IF(MONTH(D33+1)=MONTH(D$5),D33+1),"")</f>
        <v>43860</v>
      </c>
      <c r="E34" t="str">
        <f>_xlfn.IFNA(VLOOKUP(D34,Termine!B:C,2,0),"")</f>
        <v/>
      </c>
      <c r="F34" t="str">
        <f>_xlfn.IFNA(VLOOKUP(D34,Feiertage!A:C,3,0),"")</f>
        <v/>
      </c>
      <c r="H34" s="27"/>
      <c r="N34" s="25">
        <f>IFERROR(WEEKNUM(P34,2),"")</f>
        <v>14</v>
      </c>
      <c r="O34" s="5">
        <f>P34</f>
        <v>43920</v>
      </c>
      <c r="P34" s="3">
        <f>IFERROR(IF(MONTH(P33+1)=MONTH(P$5),P33+1),"")</f>
        <v>43920</v>
      </c>
      <c r="T34" s="1">
        <f>IFERROR(WEEKNUM(V34,2),"")</f>
        <v>18</v>
      </c>
      <c r="U34" s="5">
        <f>V34</f>
        <v>43951</v>
      </c>
      <c r="V34" s="7">
        <f>IFERROR(IF(MONTH(V33+1)=MONTH(V$5),V33+1),"")</f>
        <v>43951</v>
      </c>
      <c r="Z34" s="1">
        <f>IFERROR(WEEKNUM(AB34,2),"")</f>
        <v>22</v>
      </c>
      <c r="AA34" s="5">
        <f>AB34</f>
        <v>43981</v>
      </c>
      <c r="AB34" s="7">
        <f>IFERROR(IF(MONTH(AB33+1)=MONTH(AB$5),AB33+1),"")</f>
        <v>43981</v>
      </c>
      <c r="AF34" s="1">
        <f>IFERROR(WEEKNUM(AH34,2),"")</f>
        <v>27</v>
      </c>
      <c r="AG34" s="5">
        <f>AH34</f>
        <v>44012</v>
      </c>
      <c r="AH34" s="7">
        <f>IFERROR(IF(MONTH(AH33+1)=MONTH(AH$5),AH33+1),"")</f>
        <v>44012</v>
      </c>
      <c r="AL34" s="1">
        <f>IFERROR(WEEKNUM(AN34,2),"")</f>
        <v>31</v>
      </c>
      <c r="AM34" s="5">
        <f>AN34</f>
        <v>44042</v>
      </c>
      <c r="AN34" s="7">
        <f>IFERROR(IF(MONTH(AN33+1)=MONTH(AN$5),AN33+1),"")</f>
        <v>44042</v>
      </c>
      <c r="AR34" s="1">
        <f>IFERROR(WEEKNUM(AT34,2),"")</f>
        <v>35</v>
      </c>
      <c r="AS34" s="5">
        <f>AT34</f>
        <v>44073</v>
      </c>
      <c r="AT34" s="7">
        <f>IFERROR(IF(MONTH(AT33+1)=MONTH(AT$5),AT33+1),"")</f>
        <v>44073</v>
      </c>
      <c r="AX34" s="1">
        <f>IFERROR(WEEKNUM(AZ34,2),"")</f>
        <v>40</v>
      </c>
      <c r="AY34" s="5">
        <f>AZ34</f>
        <v>44104</v>
      </c>
      <c r="AZ34" s="7">
        <f>IFERROR(IF(MONTH(AZ33+1)=MONTH(AZ$5),AZ33+1),"")</f>
        <v>44104</v>
      </c>
      <c r="BD34" s="1">
        <f>IFERROR(WEEKNUM(BF34,2),"")</f>
        <v>44</v>
      </c>
      <c r="BE34" s="5">
        <f>BF34</f>
        <v>44134</v>
      </c>
      <c r="BF34" s="7">
        <f>IFERROR(IF(MONTH(BF33+1)=MONTH(BF$5),BF33+1),"")</f>
        <v>44134</v>
      </c>
      <c r="BJ34" s="1">
        <f>IFERROR(WEEKNUM(BL34,2),"")</f>
        <v>49</v>
      </c>
      <c r="BK34" s="5">
        <f>BL34</f>
        <v>44165</v>
      </c>
      <c r="BL34" s="7">
        <f>IFERROR(IF(MONTH(BL33+1)=MONTH(BL$5),BL33+1),"")</f>
        <v>44165</v>
      </c>
      <c r="BP34" s="1">
        <f>IFERROR(WEEKNUM(BR34,2),"")</f>
        <v>53</v>
      </c>
      <c r="BQ34" s="5">
        <f>BR34</f>
        <v>44195</v>
      </c>
      <c r="BR34" s="7">
        <f>IFERROR(IF(MONTH(BR33+1)=MONTH(BR$5),BR33+1),"")</f>
        <v>44195</v>
      </c>
    </row>
    <row r="35" spans="2:72">
      <c r="B35" s="26">
        <f>IFERROR(WEEKNUM(D35,2),"")</f>
        <v>5</v>
      </c>
      <c r="C35" s="8">
        <f>D35</f>
        <v>43861</v>
      </c>
      <c r="D35" s="9">
        <f>IFERROR(IF(MONTH(D34+1)=MONTH(D$5),D34+1),"")</f>
        <v>43861</v>
      </c>
      <c r="E35" t="str">
        <f>_xlfn.IFNA(VLOOKUP(D35,Termine!B:C,2,0),"")</f>
        <v/>
      </c>
      <c r="F35" t="str">
        <f>_xlfn.IFNA(VLOOKUP(D35,Feiertage!A:C,3,0),"")</f>
        <v/>
      </c>
      <c r="G35" s="10"/>
      <c r="H35" s="28"/>
      <c r="I35" s="10"/>
      <c r="J35" s="10"/>
      <c r="K35" s="10"/>
      <c r="L35" s="10"/>
      <c r="M35" s="10"/>
      <c r="N35" s="26">
        <f>IFERROR(WEEKNUM(P35,2),"")</f>
        <v>14</v>
      </c>
      <c r="O35" s="8">
        <f>P35</f>
        <v>43921</v>
      </c>
      <c r="P35" s="9">
        <f>IFERROR(IF(MONTH(P34+1)=MONTH(P$5),P34+1),"")</f>
        <v>43921</v>
      </c>
      <c r="Q35" s="10"/>
      <c r="R35" s="10"/>
      <c r="S35" s="10"/>
      <c r="T35" s="6"/>
      <c r="U35" s="10"/>
      <c r="V35" s="11"/>
      <c r="W35" s="10"/>
      <c r="X35" s="10"/>
      <c r="Y35" s="10"/>
      <c r="Z35" s="6">
        <f>IFERROR(WEEKNUM(AB35,2),"")</f>
        <v>22</v>
      </c>
      <c r="AA35" s="8">
        <f>AB35</f>
        <v>43982</v>
      </c>
      <c r="AB35" s="11">
        <f>IFERROR(IF(MONTH(AB34+1)=MONTH(AB$5),AB34+1),"")</f>
        <v>43982</v>
      </c>
      <c r="AC35" s="10"/>
      <c r="AD35" s="10"/>
      <c r="AE35" s="10"/>
      <c r="AF35" s="10"/>
      <c r="AG35" s="10"/>
      <c r="AH35" s="10"/>
      <c r="AI35" s="10"/>
      <c r="AJ35" s="10"/>
      <c r="AK35" s="10"/>
      <c r="AL35" s="6">
        <f>IFERROR(WEEKNUM(AN35,2),"")</f>
        <v>31</v>
      </c>
      <c r="AM35" s="8">
        <f>AN35</f>
        <v>44043</v>
      </c>
      <c r="AN35" s="11">
        <f>IFERROR(IF(MONTH(AN34+1)=MONTH(AN$5),AN34+1),"")</f>
        <v>44043</v>
      </c>
      <c r="AO35" s="10"/>
      <c r="AP35" s="10"/>
      <c r="AQ35" s="10"/>
      <c r="AR35" s="6">
        <f>IFERROR(WEEKNUM(AT35,2),"")</f>
        <v>36</v>
      </c>
      <c r="AS35" s="8">
        <f>AT35</f>
        <v>44074</v>
      </c>
      <c r="AT35" s="11">
        <f>IFERROR(IF(MONTH(AT34+1)=MONTH(AT$5),AT34+1),"")</f>
        <v>44074</v>
      </c>
      <c r="AU35" s="10"/>
      <c r="AV35" s="10"/>
      <c r="AW35" s="10"/>
      <c r="AX35" s="10"/>
      <c r="AY35" s="8"/>
      <c r="AZ35" s="10"/>
      <c r="BA35" s="10"/>
      <c r="BB35" s="10"/>
      <c r="BC35" s="10"/>
      <c r="BD35" s="6">
        <f>IFERROR(WEEKNUM(BF35,2),"")</f>
        <v>44</v>
      </c>
      <c r="BE35" s="8">
        <f>BF35</f>
        <v>44135</v>
      </c>
      <c r="BF35" s="11">
        <f>IFERROR(IF(MONTH(BF34+1)=MONTH(BF$5),BF34+1),"")</f>
        <v>44135</v>
      </c>
      <c r="BG35" s="10"/>
      <c r="BH35" s="10"/>
      <c r="BI35" s="10"/>
      <c r="BJ35" s="6"/>
      <c r="BK35" s="8"/>
      <c r="BL35" s="10"/>
      <c r="BM35" s="10"/>
      <c r="BN35" s="10"/>
      <c r="BO35" s="10"/>
      <c r="BP35" s="6">
        <f>IFERROR(WEEKNUM(BR35,2),"")</f>
        <v>53</v>
      </c>
      <c r="BQ35" s="8">
        <f>BR35</f>
        <v>44196</v>
      </c>
      <c r="BR35" s="11">
        <f>IFERROR(IF(MONTH(BR34+1)=MONTH(BR$5),BR34+1),"")</f>
        <v>44196</v>
      </c>
      <c r="BS35" s="10"/>
      <c r="BT35" s="10"/>
    </row>
  </sheetData>
  <mergeCells count="12">
    <mergeCell ref="C3:E3"/>
    <mergeCell ref="I3:K3"/>
    <mergeCell ref="O3:Q3"/>
    <mergeCell ref="U3:W3"/>
    <mergeCell ref="AA3:AC3"/>
    <mergeCell ref="AG3:AI3"/>
    <mergeCell ref="AL3:AN3"/>
    <mergeCell ref="AS3:AU3"/>
    <mergeCell ref="AY3:BA3"/>
    <mergeCell ref="BE3:BG3"/>
    <mergeCell ref="BK3:BM3"/>
    <mergeCell ref="BQ3:BS3"/>
  </mergeCells>
  <printOptions horizontalCentered="1" verticalCentered="1" gridLines="1">
    <extLst>
      <ext uri="smNativeData">
        <pm:pageFlags xmlns:pm="smNativeData" id="1584233604" printRowHead="0" printColHead="0" printHeadLine="0" printFootLine="0" autoHeightHeader="0" autoHeightFooter="0" fitToPageBoth="0"/>
      </ext>
    </extLst>
  </printOptions>
  <pageMargins left="0.590278" right="0.590278" top="0.590278" bottom="0.590278" header="0.393750" footer="0.393750"/>
  <pageSetup paperSize="9" fitToWidth="0" fitToHeight="1" pageOrder="overThenDown" orientation="landscape"/>
  <headerFooter>
    <extLst>
      <ext uri="smNativeData">
        <pm:header xmlns:pm="smNativeData" id="1584233604" l="56" r="56" t="56" b="56" borderId="0" fillId="0" vertical="0"/>
        <pm:footer xmlns:pm="smNativeData" id="1584233604" l="56" r="56" t="56" b="56" borderId="0" fillId="0" vertical="2"/>
        <pm:paperBin xmlns:pm="smNativeData" id="1584233604" Id="0" type="0" value="0"/>
        <pm:paperBin xmlns:pm="smNativeData" id="1584233604" Id="1" type="0" value="0"/>
      </ext>
    </extLst>
  </headerFooter>
  <extLst>
    <ext uri="smNativeData">
      <pm:sheetPrefs xmlns:pm="smNativeData" day="1584233604" outlineProtect="1" showHorizontalRuler="1" showVerticalRuler="1" showAltShade="0">
        <pm:shade id="0" type="0" fgLvl="100" fgClr="000000" bgLvl="100" bgClr="FFFFFF"/>
        <pm:shade id="1" type="0" fgLvl="100" fgClr="000000" bgLvl="100" bgClr="FFFFFF"/>
      </pm:sheetPrefs>
    </ext>
  </extLst>
</worksheet>
</file>

<file path=xl/worksheets/sheet2.xml><?xml version="1.0" encoding="utf-8"?>
<worksheet xmlns="http://schemas.openxmlformats.org/spreadsheetml/2006/main" xmlns:r="http://schemas.openxmlformats.org/officeDocument/2006/relationships">
  <dimension ref="A1:S301"/>
  <sheetViews>
    <sheetView view="normal" workbookViewId="0">
      <selection activeCell="D2" sqref="D2"/>
    </sheetView>
  </sheetViews>
  <sheetFormatPr baseColWidth="9" defaultColWidth="10.000000" defaultRowHeight="13.45"/>
  <cols>
    <col min="1" max="1" width="4.405405" customWidth="1"/>
    <col min="2" max="2" width="16.216216" customWidth="1"/>
    <col min="3" max="3" width="20.810811" customWidth="1"/>
    <col min="4" max="4" width="17.297297" customWidth="1"/>
    <col min="5" max="5" width="11.135135" customWidth="1"/>
    <col min="6" max="7" width="15.540541" customWidth="1"/>
    <col min="8" max="8" width="16.756757" customWidth="1" style="1"/>
    <col min="9" max="9" width="9.054054" customWidth="1"/>
    <col min="12" max="16" width="5.108108" customWidth="1"/>
    <col min="18" max="18" width="6.351351" customWidth="1"/>
  </cols>
  <sheetData>
    <row r="1" spans="1:10">
      <c r="A1" s="12" t="s">
        <v>17</v>
      </c>
      <c r="B1" s="13" t="s">
        <v>18</v>
      </c>
      <c r="C1" s="12" t="s">
        <v>19</v>
      </c>
      <c r="D1" s="12" t="s">
        <v>20</v>
      </c>
      <c r="E1" s="12" t="n">
        <v>2020</v>
      </c>
      <c r="F1" s="14"/>
      <c r="G1" s="14"/>
      <c r="H1" s="14" t="s">
        <v>21</v>
      </c>
      <c r="I1" s="15" t="s">
        <v>22</v>
      </c>
      <c r="J1" s="15"/>
    </row>
    <row r="2" spans="1:9">
      <c r="A2" s="14" t="n">
        <v>1</v>
      </c>
      <c r="B2" s="22" t="n">
        <v>43845</v>
      </c>
      <c r="C2" s="23" t="s">
        <v>23</v>
      </c>
      <c r="D2" s="16" t="e">
        <f>IF(B2="","",DATEVALUE(CONCATENATE(DAY(B2),".",MONTH(B2),".",Kalender!$A$1)))</f>
        <v>#VALUE!</v>
      </c>
      <c r="E2" s="14" t="str">
        <f>IF(ISERROR(RANK(D2,$D$2:$D$101,1)),"",RANK(D2,$D$2:$D$101,1))</f>
        <v/>
      </c>
      <c r="F2" s="16" t="str">
        <f aca="1">IF(ISERROR(INDEX($D$2:$D$101,MATCH(A2,$E$2:$E$101,0),1)),"",INDEX($D$2:$D$101,MATCH(A2,$E$2:$E$101,0),1))</f>
        <v/>
      </c>
      <c r="G2" s="14" t="str">
        <f aca="1">IF(ISERROR(INDEX($C$2:$C$101,MATCH(A2,$E$2:$E$101,0),1)),"",INDEX($C$2:$C$101,MATCH(A2,$E$2:$E$101,0),1))</f>
        <v/>
      </c>
      <c r="H2" s="16" t="n">
        <v>20469</v>
      </c>
      <c r="I2" s="17" t="str">
        <f aca="1">IF(H2="","",DATEDIF(H2,TODAY(),"y")&amp;" J "&amp;DATEDIF(H2,TODAY(),"ym")&amp;" M, und "&amp;DATEDIF(H2,TODAY(),"md")&amp;" T")</f>
        <v>64 J 2 M, und 0 T</v>
      </c>
    </row>
    <row r="3" spans="1:10">
      <c r="A3" s="14" t="n">
        <v>2</v>
      </c>
      <c r="B3" s="22" t="n">
        <v>43871</v>
      </c>
      <c r="C3" s="23" t="s">
        <v>24</v>
      </c>
      <c r="D3" s="16" t="e">
        <f>IF(B3="","",DATEVALUE(CONCATENATE(DAY(B3),".",MONTH(B3),".",Kalender!$A$1)))</f>
        <v>#VALUE!</v>
      </c>
      <c r="E3" s="14" t="str">
        <f>IF(ISERROR(RANK(D3,$D$2:$D$101,1)),"",RANK(D3,$D$2:$D$101,1))</f>
        <v/>
      </c>
      <c r="F3" s="16" t="str">
        <f aca="1">IF(ISERROR(INDEX($D$2:$D$101,MATCH(A3,$E$2:$E$101,0),1)),"",INDEX($D$2:$D$101,MATCH(A3,$E$2:$E$101,0),1))</f>
        <v/>
      </c>
      <c r="G3" s="14" t="str">
        <f aca="1">IF(ISERROR(INDEX($C$2:$C$101,MATCH(A3,$E$2:$E$101,0),1)),"",INDEX($C$2:$C$101,MATCH(A3,$E$2:$E$101,0),1))</f>
        <v/>
      </c>
      <c r="H3" s="16" t="n">
        <v>29627</v>
      </c>
      <c r="I3" s="17" t="str">
        <f aca="1">IF(H3="","",DATEDIF(H3,TODAY(),"y")&amp;" J "&amp;DATEDIF(H3,TODAY(),"ym")&amp;" M, und "&amp;DATEDIF(H3,TODAY(),"md")&amp;" T")</f>
        <v>39 J 1 M, und 5 T</v>
      </c>
      <c r="J3" s="15"/>
    </row>
    <row r="4" spans="1:10">
      <c r="A4" s="14" t="n">
        <v>3</v>
      </c>
      <c r="B4" s="22" t="n">
        <v>43893</v>
      </c>
      <c r="C4" s="23" t="s">
        <v>25</v>
      </c>
      <c r="D4" s="16" t="e">
        <f>IF(B4="","",DATEVALUE(CONCATENATE(DAY(B4),".",MONTH(B4),".",Kalender!$A$1)))</f>
        <v>#VALUE!</v>
      </c>
      <c r="E4" s="14" t="str">
        <f>IF(ISERROR(RANK(D4,$D$2:$D$101,1)),"",RANK(D4,$D$2:$D$101,1))</f>
        <v/>
      </c>
      <c r="F4" s="16" t="str">
        <f aca="1">IF(ISERROR(INDEX($D$2:$D$101,MATCH(A4,$E$2:$E$101,0),1)),"",INDEX($D$2:$D$101,MATCH(A4,$E$2:$E$101,0),1))</f>
        <v/>
      </c>
      <c r="G4" s="14" t="str">
        <f aca="1">IF(ISERROR(INDEX($C$2:$C$101,MATCH(A4,$E$2:$E$101,0),1)),"",INDEX($C$2:$C$101,MATCH(A4,$E$2:$E$101,0),1))</f>
        <v/>
      </c>
      <c r="H4" s="16" t="n">
        <v>22343</v>
      </c>
      <c r="I4" s="17" t="str">
        <f aca="1">IF(H4="","",DATEDIF(H4,TODAY(),"y")&amp;" J "&amp;DATEDIF(H4,TODAY(),"ym")&amp;" M, und "&amp;DATEDIF(H4,TODAY(),"md")&amp;" T")</f>
        <v>59 J 0 M, und 12 T</v>
      </c>
      <c r="J4" s="15"/>
    </row>
    <row r="5" spans="1:10">
      <c r="A5" s="14" t="n">
        <v>4</v>
      </c>
      <c r="B5" s="22" t="n">
        <v>43905</v>
      </c>
      <c r="C5" s="23" t="s">
        <v>26</v>
      </c>
      <c r="D5" s="16" t="e">
        <f>IF(B5="","",DATEVALUE(CONCATENATE(DAY(B5),".",MONTH(B5),".",Kalender!$A$1)))</f>
        <v>#VALUE!</v>
      </c>
      <c r="E5" s="14" t="str">
        <f>IF(ISERROR(RANK(D5,$D$2:$D$101,1)),"",RANK(D5,$D$2:$D$101,1))</f>
        <v/>
      </c>
      <c r="F5" s="16" t="str">
        <f aca="1">IF(ISERROR(INDEX($D$2:$D$101,MATCH(A5,$E$2:$E$101,0),1)),"",INDEX($D$2:$D$101,MATCH(A5,$E$2:$E$101,0),1))</f>
        <v/>
      </c>
      <c r="G5" s="14" t="str">
        <f aca="1">IF(ISERROR(INDEX($C$2:$C$101,MATCH(A5,$E$2:$E$101,0),1)),"",INDEX($C$2:$C$101,MATCH(A5,$E$2:$E$101,0),1))</f>
        <v/>
      </c>
      <c r="H5" s="16" t="n">
        <v>22355</v>
      </c>
      <c r="I5" s="17" t="str">
        <f aca="1">IF(H5="","",DATEDIF(H5,TODAY(),"y")&amp;" J "&amp;DATEDIF(H5,TODAY(),"ym")&amp;" M, und "&amp;DATEDIF(H5,TODAY(),"md")&amp;" T")</f>
        <v>59 J 0 M, und 0 T</v>
      </c>
      <c r="J5" s="15"/>
    </row>
    <row r="6" spans="1:17">
      <c r="A6" s="14" t="n">
        <v>5</v>
      </c>
      <c r="B6" s="22" t="n">
        <v>43924</v>
      </c>
      <c r="C6" s="23" t="s">
        <v>27</v>
      </c>
      <c r="D6" s="16" t="e">
        <f>IF(B6="","",DATEVALUE(CONCATENATE(DAY(B6),".",MONTH(B6),".",Kalender!$A$1)))</f>
        <v>#VALUE!</v>
      </c>
      <c r="E6" s="14" t="str">
        <f>IF(ISERROR(RANK(D6,$D$2:$D$101,1)),"",RANK(D6,$D$2:$D$101,1))</f>
        <v/>
      </c>
      <c r="F6" s="16" t="str">
        <f aca="1">IF(ISERROR(INDEX($D$2:$D$101,MATCH(A6,$E$2:$E$101,0),1)),"",INDEX($D$2:$D$101,MATCH(A6,$E$2:$E$101,0),1))</f>
        <v/>
      </c>
      <c r="G6" s="14" t="str">
        <f aca="1">IF(ISERROR(INDEX($C$2:$C$101,MATCH(A6,$E$2:$E$101,0),1)),"",INDEX($C$2:$C$101,MATCH(A6,$E$2:$E$101,0),1))</f>
        <v/>
      </c>
      <c r="H6" s="14"/>
      <c r="I6" s="17" t="str">
        <f aca="1">IF(H6="","",DATEDIF(H6,TODAY(),"y")&amp;" J "&amp;DATEDIF(H6,TODAY(),"ym")&amp;" M, und "&amp;DATEDIF(H6,TODAY(),"md")&amp;" T")</f>
        <v/>
      </c>
      <c r="J6" s="15"/>
      <c r="Q6" s="21"/>
    </row>
    <row r="7" spans="1:11">
      <c r="A7" s="14" t="n">
        <v>6</v>
      </c>
      <c r="B7" s="22" t="n">
        <v>43918</v>
      </c>
      <c r="C7" s="23" t="s">
        <v>28</v>
      </c>
      <c r="D7" s="16" t="e">
        <f>IF(B7="","",DATEVALUE(CONCATENATE(DAY(B7),".",MONTH(B7),".",Kalender!$A$1)))</f>
        <v>#VALUE!</v>
      </c>
      <c r="E7" s="14" t="str">
        <f>IF(ISERROR(RANK(D7,$D$2:$D$101,1)),"",RANK(D7,$D$2:$D$101,1))</f>
        <v/>
      </c>
      <c r="F7" s="16" t="str">
        <f aca="1">IF(ISERROR(INDEX($D$2:$D$101,MATCH(A7,$E$2:$E$101,0),1)),"",INDEX($D$2:$D$101,MATCH(A7,$E$2:$E$101,0),1))</f>
        <v/>
      </c>
      <c r="G7" s="14" t="str">
        <f aca="1">IF(ISERROR(INDEX($C$2:$C$101,MATCH(A7,$E$2:$E$101,0),1)),"",INDEX($C$2:$C$101,MATCH(A7,$E$2:$E$101,0),1))</f>
        <v/>
      </c>
      <c r="H7" s="14"/>
      <c r="I7" s="17" t="str">
        <f aca="1">IF(H7="","",DATEDIF(H7,TODAY(),"y")&amp;" J "&amp;DATEDIF(H7,TODAY(),"ym")&amp;" M, und "&amp;DATEDIF(H7,TODAY(),"md")&amp;" T")</f>
        <v/>
      </c>
      <c r="J7" s="15"/>
      <c r="K7" s="15"/>
    </row>
    <row r="8" spans="1:11">
      <c r="A8" s="14" t="n">
        <v>7</v>
      </c>
      <c r="B8" s="22" t="n">
        <v>43920</v>
      </c>
      <c r="C8" s="23" t="s">
        <v>29</v>
      </c>
      <c r="D8" s="16" t="e">
        <f>IF(B8="","",DATEVALUE(CONCATENATE(DAY(B8),".",MONTH(B8),".",Kalender!$A$1)))</f>
        <v>#VALUE!</v>
      </c>
      <c r="E8" s="14" t="str">
        <f>IF(ISERROR(RANK(D8,$D$2:$D$101,1)),"",RANK(D8,$D$2:$D$101,1))</f>
        <v/>
      </c>
      <c r="F8" s="16" t="str">
        <f aca="1">IF(ISERROR(INDEX($D$2:$D$101,MATCH(A8,$E$2:$E$101,0),1)),"",INDEX($D$2:$D$101,MATCH(A8,$E$2:$E$101,0),1))</f>
        <v/>
      </c>
      <c r="G8" s="14" t="str">
        <f aca="1">IF(ISERROR(INDEX($C$2:$C$101,MATCH(A8,$E$2:$E$101,0),1)),"",INDEX($C$2:$C$101,MATCH(A8,$E$2:$E$101,0),1))</f>
        <v/>
      </c>
      <c r="H8" s="14"/>
      <c r="I8" s="17" t="str">
        <f aca="1">IF(H8="","",DATEDIF(H8,TODAY(),"y")&amp;" J "&amp;DATEDIF(H8,TODAY(),"ym")&amp;" M, und "&amp;DATEDIF(H8,TODAY(),"md")&amp;" T")</f>
        <v/>
      </c>
      <c r="J8" s="15"/>
      <c r="K8" s="15"/>
    </row>
    <row r="9" spans="1:11">
      <c r="A9" s="14" t="n">
        <v>8</v>
      </c>
      <c r="B9" s="23"/>
      <c r="C9" s="23"/>
      <c r="D9" s="16" t="str">
        <f>IF(B9="","",DATEVALUE(CONCATENATE(DAY(B9),".",MONTH(B9),".",Kalender!$A$1)))</f>
        <v/>
      </c>
      <c r="E9" s="14" t="str">
        <f>IF(ISERROR(RANK(D9,$D$2:$D$101,1)),"",RANK(D9,$D$2:$D$101,1))</f>
        <v/>
      </c>
      <c r="F9" s="16" t="str">
        <f aca="1">IF(ISERROR(INDEX($D$2:$D$101,MATCH(A9,$E$2:$E$101,0),1)),"",INDEX($D$2:$D$101,MATCH(A9,$E$2:$E$101,0),1))</f>
        <v/>
      </c>
      <c r="G9" s="14" t="str">
        <f aca="1">IF(ISERROR(INDEX($C$2:$C$101,MATCH(A9,$E$2:$E$101,0),1)),"",INDEX($C$2:$C$101,MATCH(A9,$E$2:$E$101,0),1))</f>
        <v/>
      </c>
      <c r="H9" s="14"/>
      <c r="I9" s="17" t="str">
        <f aca="1">IF(H9="","",DATEDIF(H9,TODAY(),"y")&amp;" J "&amp;DATEDIF(H9,TODAY(),"ym")&amp;" M, und "&amp;DATEDIF(H9,TODAY(),"md")&amp;" T")</f>
        <v/>
      </c>
      <c r="J9" s="15"/>
      <c r="K9" s="15"/>
    </row>
    <row r="10" spans="1:11">
      <c r="A10" s="14" t="n">
        <v>9</v>
      </c>
      <c r="B10" s="23"/>
      <c r="C10" s="23"/>
      <c r="D10" s="16" t="str">
        <f>IF(B10="","",DATEVALUE(CONCATENATE(DAY(B10),".",MONTH(B10),".",Kalender!$A$1)))</f>
        <v/>
      </c>
      <c r="E10" s="14" t="str">
        <f>IF(ISERROR(RANK(D10,$D$2:$D$101,1)),"",RANK(D10,$D$2:$D$101,1))</f>
        <v/>
      </c>
      <c r="F10" s="16" t="str">
        <f aca="1">IF(ISERROR(INDEX($D$2:$D$101,MATCH(A10,$E$2:$E$101,0),1)),"",INDEX($D$2:$D$101,MATCH(A10,$E$2:$E$101,0),1))</f>
        <v/>
      </c>
      <c r="G10" s="14" t="str">
        <f aca="1">IF(ISERROR(INDEX($C$2:$C$101,MATCH(A10,$E$2:$E$101,0),1)),"",INDEX($C$2:$C$101,MATCH(A10,$E$2:$E$101,0),1))</f>
        <v/>
      </c>
      <c r="H10" s="14"/>
      <c r="I10" s="17" t="str">
        <f aca="1">IF(H10="","",DATEDIF(H10,TODAY(),"y")&amp;" J "&amp;DATEDIF(H10,TODAY(),"ym")&amp;" M, und "&amp;DATEDIF(H10,TODAY(),"md")&amp;" T")</f>
        <v/>
      </c>
      <c r="J10" s="15"/>
      <c r="K10" s="15"/>
    </row>
    <row r="11" spans="1:11">
      <c r="A11" s="14" t="n">
        <v>10</v>
      </c>
      <c r="B11" s="23"/>
      <c r="C11" s="23"/>
      <c r="D11" s="16" t="str">
        <f>IF(B11="","",DATEVALUE(CONCATENATE(DAY(B11),".",MONTH(B11),".",Kalender!$A$1)))</f>
        <v/>
      </c>
      <c r="E11" s="14" t="str">
        <f>IF(ISERROR(RANK(D11,$D$2:$D$101,1)),"",RANK(D11,$D$2:$D$101,1))</f>
        <v/>
      </c>
      <c r="F11" s="16" t="str">
        <f aca="1">IF(ISERROR(INDEX($D$2:$D$101,MATCH(A11,$E$2:$E$101,0),1)),"",INDEX($D$2:$D$101,MATCH(A11,$E$2:$E$101,0),1))</f>
        <v/>
      </c>
      <c r="G11" s="14" t="str">
        <f aca="1">IF(ISERROR(INDEX($C$2:$C$101,MATCH(A11,$E$2:$E$101,0),1)),"",INDEX($C$2:$C$101,MATCH(A11,$E$2:$E$101,0),1))</f>
        <v/>
      </c>
      <c r="H11" s="14"/>
      <c r="I11" s="17" t="str">
        <f aca="1">IF(H11="","",DATEDIF(H11,TODAY(),"y")&amp;" J "&amp;DATEDIF(H11,TODAY(),"ym")&amp;" M, und "&amp;DATEDIF(H11,TODAY(),"md")&amp;" T")</f>
        <v/>
      </c>
      <c r="J11" s="15"/>
      <c r="K11" s="15"/>
    </row>
    <row r="12" spans="1:11">
      <c r="A12" s="14" t="n">
        <v>11</v>
      </c>
      <c r="B12" s="23"/>
      <c r="C12" s="23"/>
      <c r="D12" s="16" t="str">
        <f>IF(B12="","",DATEVALUE(CONCATENATE(DAY(B12),".",MONTH(B12),".",Kalender!$A$1)))</f>
        <v/>
      </c>
      <c r="E12" s="14" t="str">
        <f>IF(ISERROR(RANK(D12,$D$2:$D$101,1)),"",RANK(D12,$D$2:$D$101,1))</f>
        <v/>
      </c>
      <c r="F12" s="16" t="str">
        <f aca="1">IF(ISERROR(INDEX($D$2:$D$101,MATCH(A12,$E$2:$E$101,0),1)),"",INDEX($D$2:$D$101,MATCH(A12,$E$2:$E$101,0),1))</f>
        <v/>
      </c>
      <c r="G12" s="14" t="str">
        <f aca="1">IF(ISERROR(INDEX($C$2:$C$101,MATCH(A12,$E$2:$E$101,0),1)),"",INDEX($C$2:$C$101,MATCH(A12,$E$2:$E$101,0),1))</f>
        <v/>
      </c>
      <c r="H12" s="14"/>
      <c r="I12" s="17" t="str">
        <f aca="1">IF(H12="","",DATEDIF(H12,TODAY(),"y")&amp;" J "&amp;DATEDIF(H12,TODAY(),"ym")&amp;" M, und "&amp;DATEDIF(H12,TODAY(),"md")&amp;" T")</f>
        <v/>
      </c>
      <c r="J12" s="15"/>
      <c r="K12" s="15"/>
    </row>
    <row r="13" spans="1:11">
      <c r="A13" s="14" t="n">
        <v>12</v>
      </c>
      <c r="B13" s="23"/>
      <c r="C13" s="23"/>
      <c r="D13" s="16" t="str">
        <f>IF(B13="","",DATEVALUE(CONCATENATE(DAY(B13),".",MONTH(B13),".",Kalender!$A$1)))</f>
        <v/>
      </c>
      <c r="E13" s="14" t="str">
        <f>IF(ISERROR(RANK(D13,$D$2:$D$101,1)),"",RANK(D13,$D$2:$D$101,1))</f>
        <v/>
      </c>
      <c r="F13" s="16" t="str">
        <f aca="1">IF(ISERROR(INDEX($D$2:$D$101,MATCH(A13,$E$2:$E$101,0),1)),"",INDEX($D$2:$D$101,MATCH(A13,$E$2:$E$101,0),1))</f>
        <v/>
      </c>
      <c r="G13" s="14" t="str">
        <f aca="1">IF(ISERROR(INDEX($C$2:$C$101,MATCH(A13,$E$2:$E$101,0),1)),"",INDEX($C$2:$C$101,MATCH(A13,$E$2:$E$101,0),1))</f>
        <v/>
      </c>
      <c r="H13" s="14"/>
      <c r="I13" s="17" t="str">
        <f aca="1">IF(H13="","",DATEDIF(H13,TODAY(),"y")&amp;" J "&amp;DATEDIF(H13,TODAY(),"ym")&amp;" M, und "&amp;DATEDIF(H13,TODAY(),"md")&amp;" T")</f>
        <v/>
      </c>
      <c r="J13" s="15"/>
      <c r="K13" s="15"/>
    </row>
    <row r="14" spans="1:14">
      <c r="A14" s="14" t="n">
        <v>13</v>
      </c>
      <c r="B14" s="23"/>
      <c r="C14" s="23"/>
      <c r="D14" s="16" t="str">
        <f>IF(B14="","",DATEVALUE(CONCATENATE(DAY(B14),".",MONTH(B14),".",Kalender!$A$1)))</f>
        <v/>
      </c>
      <c r="E14" s="14" t="str">
        <f>IF(ISERROR(RANK(D14,$D$2:$D$101,1)),"",RANK(D14,$D$2:$D$101,1))</f>
        <v/>
      </c>
      <c r="F14" s="16" t="str">
        <f aca="1">IF(ISERROR(INDEX($D$2:$D$101,MATCH(A14,$E$2:$E$101,0),1)),"",INDEX($D$2:$D$101,MATCH(A14,$E$2:$E$101,0),1))</f>
        <v/>
      </c>
      <c r="G14" s="14" t="str">
        <f aca="1">IF(ISERROR(INDEX($C$2:$C$101,MATCH(A14,$E$2:$E$101,0),1)),"",INDEX($C$2:$C$101,MATCH(A14,$E$2:$E$101,0),1))</f>
        <v/>
      </c>
      <c r="H14" s="14"/>
      <c r="I14" s="17" t="str">
        <f aca="1">IF(H14="","",DATEDIF(H14,TODAY(),"y")&amp;" J "&amp;DATEDIF(H14,TODAY(),"ym")&amp;" M, und "&amp;DATEDIF(H14,TODAY(),"md")&amp;" T")</f>
        <v/>
      </c>
      <c r="J14" s="15"/>
      <c r="K14" s="15"/>
      <c r="N14" s="21"/>
    </row>
    <row r="15" spans="1:11">
      <c r="A15" s="14" t="n">
        <v>14</v>
      </c>
      <c r="B15" s="23"/>
      <c r="C15" s="23"/>
      <c r="D15" s="16" t="str">
        <f>IF(B15="","",DATEVALUE(CONCATENATE(DAY(B15),".",MONTH(B15),".",Kalender!$A$1)))</f>
        <v/>
      </c>
      <c r="E15" s="14" t="str">
        <f>IF(ISERROR(RANK(D15,$D$2:$D$101,1)),"",RANK(D15,$D$2:$D$101,1))</f>
        <v/>
      </c>
      <c r="F15" s="16" t="str">
        <f aca="1">IF(ISERROR(INDEX($D$2:$D$101,MATCH(A15,$E$2:$E$101,0),1)),"",INDEX($D$2:$D$101,MATCH(A15,$E$2:$E$101,0),1))</f>
        <v/>
      </c>
      <c r="G15" s="14" t="str">
        <f aca="1">IF(ISERROR(INDEX($C$2:$C$101,MATCH(A15,$E$2:$E$101,0),1)),"",INDEX($C$2:$C$101,MATCH(A15,$E$2:$E$101,0),1))</f>
        <v/>
      </c>
      <c r="H15" s="14"/>
      <c r="I15" s="17" t="str">
        <f aca="1">IF(H15="","",DATEDIF(H15,TODAY(),"y")&amp;" J "&amp;DATEDIF(H15,TODAY(),"ym")&amp;" M, und "&amp;DATEDIF(H15,TODAY(),"md")&amp;" T")</f>
        <v/>
      </c>
      <c r="J15" s="15"/>
      <c r="K15" s="15"/>
    </row>
    <row r="16" spans="1:13">
      <c r="A16" s="14" t="n">
        <v>15</v>
      </c>
      <c r="B16" s="23"/>
      <c r="C16" s="23"/>
      <c r="D16" s="16" t="str">
        <f>IF(B16="","",DATEVALUE(CONCATENATE(DAY(B16),".",MONTH(B16),".",Kalender!$A$1)))</f>
        <v/>
      </c>
      <c r="E16" s="14" t="str">
        <f>IF(ISERROR(RANK(D16,$D$2:$D$101,1)),"",RANK(D16,$D$2:$D$101,1))</f>
        <v/>
      </c>
      <c r="F16" s="16" t="str">
        <f aca="1">IF(ISERROR(INDEX($D$2:$D$101,MATCH(A16,$E$2:$E$101,0),1)),"",INDEX($D$2:$D$101,MATCH(A16,$E$2:$E$101,0),1))</f>
        <v/>
      </c>
      <c r="G16" s="14" t="str">
        <f aca="1">IF(ISERROR(INDEX($C$2:$C$101,MATCH(A16,$E$2:$E$101,0),1)),"",INDEX($C$2:$C$101,MATCH(A16,$E$2:$E$101,0),1))</f>
        <v/>
      </c>
      <c r="H16" s="14"/>
      <c r="I16" s="17" t="str">
        <f aca="1">IF(H16="","",DATEDIF(H16,TODAY(),"y")&amp;" J "&amp;DATEDIF(H16,TODAY(),"ym")&amp;" M, und "&amp;DATEDIF(H16,TODAY(),"md")&amp;" T")</f>
        <v/>
      </c>
      <c r="J16" s="15"/>
      <c r="K16" s="15"/>
      <c r="M16" s="21"/>
    </row>
    <row r="17" spans="1:11">
      <c r="A17" s="14" t="n">
        <v>16</v>
      </c>
      <c r="B17" s="23"/>
      <c r="C17" s="23"/>
      <c r="D17" s="16" t="str">
        <f>IF(B17="","",DATEVALUE(CONCATENATE(DAY(B17),".",MONTH(B17),".",Kalender!$A$1)))</f>
        <v/>
      </c>
      <c r="E17" s="14" t="str">
        <f>IF(ISERROR(RANK(D17,$D$2:$D$101,1)),"",RANK(D17,$D$2:$D$101,1))</f>
        <v/>
      </c>
      <c r="F17" s="16" t="str">
        <f aca="1">IF(ISERROR(INDEX($D$2:$D$101,MATCH(A17,$E$2:$E$101,0),1)),"",INDEX($D$2:$D$101,MATCH(A17,$E$2:$E$101,0),1))</f>
        <v/>
      </c>
      <c r="G17" s="14" t="str">
        <f aca="1">IF(ISERROR(INDEX($C$2:$C$101,MATCH(A17,$E$2:$E$101,0),1)),"",INDEX($C$2:$C$101,MATCH(A17,$E$2:$E$101,0),1))</f>
        <v/>
      </c>
      <c r="H17" s="21"/>
      <c r="I17" s="17" t="str">
        <f aca="1">IF(H17="","",DATEDIF(H17,TODAY(),"y")&amp;" J "&amp;DATEDIF(H17,TODAY(),"ym")&amp;" M, und "&amp;DATEDIF(H17,TODAY(),"md")&amp;" T")</f>
        <v/>
      </c>
      <c r="J17" s="15"/>
      <c r="K17" s="15"/>
    </row>
    <row r="18" spans="1:11">
      <c r="A18" s="14" t="n">
        <v>17</v>
      </c>
      <c r="B18" s="23"/>
      <c r="C18" s="23"/>
      <c r="D18" s="16" t="str">
        <f>IF(B18="","",DATEVALUE(CONCATENATE(DAY(B18),".",MONTH(B18),".",Kalender!$A$1)))</f>
        <v/>
      </c>
      <c r="E18" s="14" t="str">
        <f>IF(ISERROR(RANK(D18,$D$2:$D$101,1)),"",RANK(D18,$D$2:$D$101,1))</f>
        <v/>
      </c>
      <c r="F18" s="16" t="str">
        <f aca="1">IF(ISERROR(INDEX($D$2:$D$101,MATCH(A18,$E$2:$E$101,0),1)),"",INDEX($D$2:$D$101,MATCH(A18,$E$2:$E$101,0),1))</f>
        <v/>
      </c>
      <c r="G18" s="14" t="str">
        <f aca="1">IF(ISERROR(INDEX($C$2:$C$101,MATCH(A18,$E$2:$E$101,0),1)),"",INDEX($C$2:$C$101,MATCH(A18,$E$2:$E$101,0),1))</f>
        <v/>
      </c>
      <c r="H18" s="14"/>
      <c r="I18" s="17" t="str">
        <f aca="1">IF(H18="","",DATEDIF(H18,TODAY(),"y")&amp;" J "&amp;DATEDIF(H18,TODAY(),"ym")&amp;" M, und "&amp;DATEDIF(H18,TODAY(),"md")&amp;" T")</f>
        <v/>
      </c>
      <c r="J18" s="15"/>
      <c r="K18" s="15"/>
    </row>
    <row r="19" spans="1:11">
      <c r="A19" s="14" t="n">
        <v>18</v>
      </c>
      <c r="B19" s="23"/>
      <c r="C19" s="23"/>
      <c r="D19" s="16" t="str">
        <f>IF(B19="","",DATEVALUE(CONCATENATE(DAY(B19),".",MONTH(B19),".",Kalender!$A$1)))</f>
        <v/>
      </c>
      <c r="E19" s="14" t="str">
        <f>IF(ISERROR(RANK(D19,$D$2:$D$101,1)),"",RANK(D19,$D$2:$D$101,1))</f>
        <v/>
      </c>
      <c r="F19" s="16" t="str">
        <f aca="1">IF(ISERROR(INDEX($D$2:$D$101,MATCH(A19,$E$2:$E$101,0),1)),"",INDEX($D$2:$D$101,MATCH(A19,$E$2:$E$101,0),1))</f>
        <v/>
      </c>
      <c r="G19" s="14" t="str">
        <f aca="1">IF(ISERROR(INDEX($C$2:$C$101,MATCH(A19,$E$2:$E$101,0),1)),"",INDEX($C$2:$C$101,MATCH(A19,$E$2:$E$101,0),1))</f>
        <v/>
      </c>
      <c r="H19" s="14"/>
      <c r="I19" s="17" t="str">
        <f aca="1">IF(H19="","",DATEDIF(H19,TODAY(),"y")&amp;" J "&amp;DATEDIF(H19,TODAY(),"ym")&amp;" M, und "&amp;DATEDIF(H19,TODAY(),"md")&amp;" T")</f>
        <v/>
      </c>
      <c r="J19" s="15"/>
      <c r="K19" s="15"/>
    </row>
    <row r="20" spans="1:11">
      <c r="A20" s="14" t="n">
        <v>19</v>
      </c>
      <c r="B20" s="23"/>
      <c r="C20" s="23"/>
      <c r="D20" s="16" t="str">
        <f>IF(B20="","",DATEVALUE(CONCATENATE(DAY(B20),".",MONTH(B20),".",Kalender!$A$1)))</f>
        <v/>
      </c>
      <c r="E20" s="14" t="str">
        <f>IF(ISERROR(RANK(D20,$D$2:$D$101,1)),"",RANK(D20,$D$2:$D$101,1))</f>
        <v/>
      </c>
      <c r="F20" s="16" t="str">
        <f aca="1">IF(ISERROR(INDEX($D$2:$D$101,MATCH(A20,$E$2:$E$101,0),1)),"",INDEX($D$2:$D$101,MATCH(A20,$E$2:$E$101,0),1))</f>
        <v/>
      </c>
      <c r="G20" s="14" t="str">
        <f aca="1">IF(ISERROR(INDEX($C$2:$C$101,MATCH(A20,$E$2:$E$101,0),1)),"",INDEX($C$2:$C$101,MATCH(A20,$E$2:$E$101,0),1))</f>
        <v/>
      </c>
      <c r="H20" s="14"/>
      <c r="I20" s="17" t="str">
        <f aca="1">IF(H20="","",DATEDIF(H20,TODAY(),"y")&amp;" J "&amp;DATEDIF(H20,TODAY(),"ym")&amp;" M, und "&amp;DATEDIF(H20,TODAY(),"md")&amp;" T")</f>
        <v/>
      </c>
      <c r="J20" s="15"/>
      <c r="K20" s="15"/>
    </row>
    <row r="21" spans="1:19">
      <c r="A21" s="14" t="n">
        <v>20</v>
      </c>
      <c r="B21" s="23"/>
      <c r="C21" s="23"/>
      <c r="D21" s="16" t="str">
        <f>IF(B21="","",DATEVALUE(CONCATENATE(DAY(B21),".",MONTH(B21),".",Kalender!$A$1)))</f>
        <v/>
      </c>
      <c r="E21" s="14" t="str">
        <f>IF(ISERROR(RANK(D21,$D$2:$D$101,1)),"",RANK(D21,$D$2:$D$101,1))</f>
        <v/>
      </c>
      <c r="F21" s="16" t="str">
        <f aca="1">IF(ISERROR(INDEX($D$2:$D$101,MATCH(A21,$E$2:$E$101,0),1)),"",INDEX($D$2:$D$101,MATCH(A21,$E$2:$E$101,0),1))</f>
        <v/>
      </c>
      <c r="G21" s="14" t="str">
        <f aca="1">IF(ISERROR(INDEX($C$2:$C$101,MATCH(A21,$E$2:$E$101,0),1)),"",INDEX($C$2:$C$101,MATCH(A21,$E$2:$E$101,0),1))</f>
        <v/>
      </c>
      <c r="H21" s="21"/>
      <c r="I21" s="17" t="str">
        <f aca="1">IF(H21="","",DATEDIF(H21,TODAY(),"y")&amp;" J "&amp;DATEDIF(H21,TODAY(),"ym")&amp;" M, und "&amp;DATEDIF(H21,TODAY(),"md")&amp;" T")</f>
        <v/>
      </c>
      <c r="J21" s="15"/>
      <c r="K21" s="15"/>
      <c r="Q21" s="14"/>
      <c r="R21" s="14"/>
      <c r="S21" s="14"/>
    </row>
    <row r="22" spans="1:19">
      <c r="A22" s="14" t="n">
        <v>21</v>
      </c>
      <c r="B22" s="23"/>
      <c r="C22" s="23"/>
      <c r="D22" s="16" t="str">
        <f>IF(B22="","",DATEVALUE(CONCATENATE(DAY(B22),".",MONTH(B22),".",Kalender!$A$1)))</f>
        <v/>
      </c>
      <c r="E22" s="14" t="str">
        <f>IF(ISERROR(RANK(D22,$D$2:$D$101,1)),"",RANK(D22,$D$2:$D$101,1))</f>
        <v/>
      </c>
      <c r="F22" s="16" t="str">
        <f aca="1">IF(ISERROR(INDEX($D$2:$D$101,MATCH(A22,$E$2:$E$101,0),1)),"",INDEX($D$2:$D$101,MATCH(A22,$E$2:$E$101,0),1))</f>
        <v/>
      </c>
      <c r="G22" s="14" t="str">
        <f aca="1">IF(ISERROR(INDEX($C$2:$C$101,MATCH(A22,$E$2:$E$101,0),1)),"",INDEX($C$2:$C$101,MATCH(A22,$E$2:$E$101,0),1))</f>
        <v/>
      </c>
      <c r="H22" s="14"/>
      <c r="I22" s="17" t="str">
        <f aca="1">IF(H22="","",DATEDIF(H22,TODAY(),"y")&amp;" J "&amp;DATEDIF(H22,TODAY(),"ym")&amp;" M, und "&amp;DATEDIF(H22,TODAY(),"md")&amp;" T")</f>
        <v/>
      </c>
      <c r="J22" s="15"/>
      <c r="K22" s="15"/>
      <c r="Q22" s="14"/>
      <c r="R22" s="14"/>
      <c r="S22" s="14"/>
    </row>
    <row r="23" spans="1:19">
      <c r="A23" s="14" t="n">
        <v>22</v>
      </c>
      <c r="B23" s="23"/>
      <c r="C23" s="23"/>
      <c r="D23" s="16" t="str">
        <f>IF(B23="","",DATEVALUE(CONCATENATE(DAY(B23),".",MONTH(B23),".",Kalender!$A$1)))</f>
        <v/>
      </c>
      <c r="E23" s="14" t="str">
        <f>IF(ISERROR(RANK(D23,$D$2:$D$101,1)),"",RANK(D23,$D$2:$D$101,1))</f>
        <v/>
      </c>
      <c r="F23" s="16" t="str">
        <f aca="1">IF(ISERROR(INDEX($D$2:$D$101,MATCH(A23,$E$2:$E$101,0),1)),"",INDEX($D$2:$D$101,MATCH(A23,$E$2:$E$101,0),1))</f>
        <v/>
      </c>
      <c r="G23" s="14" t="str">
        <f aca="1">IF(ISERROR(INDEX($C$2:$C$101,MATCH(A23,$E$2:$E$101,0),1)),"",INDEX($C$2:$C$101,MATCH(A23,$E$2:$E$101,0),1))</f>
        <v/>
      </c>
      <c r="H23" s="14"/>
      <c r="I23" s="17" t="str">
        <f aca="1">IF(H23="","",DATEDIF(H23,TODAY(),"y")&amp;" J "&amp;DATEDIF(H23,TODAY(),"ym")&amp;" M, und "&amp;DATEDIF(H23,TODAY(),"md")&amp;" T")</f>
        <v/>
      </c>
      <c r="J23" s="15"/>
      <c r="K23" s="15"/>
      <c r="Q23" s="14"/>
      <c r="R23" s="14"/>
      <c r="S23" s="14"/>
    </row>
    <row r="24" spans="1:19">
      <c r="A24" s="14" t="n">
        <v>23</v>
      </c>
      <c r="B24" s="23"/>
      <c r="C24" s="23"/>
      <c r="D24" s="16" t="str">
        <f>IF(B24="","",DATEVALUE(CONCATENATE(DAY(B24),".",MONTH(B24),".",Kalender!$A$1)))</f>
        <v/>
      </c>
      <c r="E24" s="14" t="str">
        <f>IF(ISERROR(RANK(D24,$D$2:$D$101,1)),"",RANK(D24,$D$2:$D$101,1))</f>
        <v/>
      </c>
      <c r="F24" s="16" t="str">
        <f aca="1">IF(ISERROR(INDEX($D$2:$D$101,MATCH(A24,$E$2:$E$101,0),1)),"",INDEX($D$2:$D$101,MATCH(A24,$E$2:$E$101,0),1))</f>
        <v/>
      </c>
      <c r="G24" s="14" t="str">
        <f aca="1">IF(ISERROR(INDEX($C$2:$C$101,MATCH(A24,$E$2:$E$101,0),1)),"",INDEX($C$2:$C$101,MATCH(A24,$E$2:$E$101,0),1))</f>
        <v/>
      </c>
      <c r="H24" s="14"/>
      <c r="I24" s="17" t="str">
        <f aca="1">IF(H24="","",DATEDIF(H24,TODAY(),"y")&amp;" J "&amp;DATEDIF(H24,TODAY(),"ym")&amp;" M, und "&amp;DATEDIF(H24,TODAY(),"md")&amp;" T")</f>
        <v/>
      </c>
      <c r="J24" s="15"/>
      <c r="K24" s="15"/>
      <c r="Q24" s="14"/>
      <c r="R24" s="14"/>
      <c r="S24" s="14"/>
    </row>
    <row r="25" spans="1:19">
      <c r="A25" s="14" t="n">
        <v>24</v>
      </c>
      <c r="B25" s="23"/>
      <c r="C25" s="23"/>
      <c r="D25" s="16" t="str">
        <f>IF(B25="","",DATEVALUE(CONCATENATE(DAY(B25),".",MONTH(B25),".",Kalender!$A$1)))</f>
        <v/>
      </c>
      <c r="E25" s="14" t="str">
        <f>IF(ISERROR(RANK(D25,$D$2:$D$101,1)),"",RANK(D25,$D$2:$D$101,1))</f>
        <v/>
      </c>
      <c r="F25" s="16" t="str">
        <f aca="1">IF(ISERROR(INDEX($D$2:$D$101,MATCH(A25,$E$2:$E$101,0),1)),"",INDEX($D$2:$D$101,MATCH(A25,$E$2:$E$101,0),1))</f>
        <v/>
      </c>
      <c r="G25" s="14" t="str">
        <f aca="1">IF(ISERROR(INDEX($C$2:$C$101,MATCH(A25,$E$2:$E$101,0),1)),"",INDEX($C$2:$C$101,MATCH(A25,$E$2:$E$101,0),1))</f>
        <v/>
      </c>
      <c r="H25" s="14"/>
      <c r="I25" s="17" t="str">
        <f aca="1">IF(H25="","",DATEDIF(H25,TODAY(),"y")&amp;" J "&amp;DATEDIF(H25,TODAY(),"ym")&amp;" M, und "&amp;DATEDIF(H25,TODAY(),"md")&amp;" T")</f>
        <v/>
      </c>
      <c r="J25" s="15"/>
      <c r="K25" s="15"/>
      <c r="Q25" s="14"/>
      <c r="R25" s="14"/>
      <c r="S25" s="14"/>
    </row>
    <row r="26" spans="1:19">
      <c r="A26" s="14" t="n">
        <v>25</v>
      </c>
      <c r="B26" s="23"/>
      <c r="C26" s="23"/>
      <c r="D26" s="16" t="str">
        <f>IF(B26="","",DATEVALUE(CONCATENATE(DAY(B26),".",MONTH(B26),".",Kalender!$A$1)))</f>
        <v/>
      </c>
      <c r="E26" s="14" t="str">
        <f>IF(ISERROR(RANK(D26,$D$2:$D$101,1)),"",RANK(D26,$D$2:$D$101,1))</f>
        <v/>
      </c>
      <c r="F26" s="16" t="str">
        <f aca="1">IF(ISERROR(INDEX($D$2:$D$101,MATCH(A26,$E$2:$E$101,0),1)),"",INDEX($D$2:$D$101,MATCH(A26,$E$2:$E$101,0),1))</f>
        <v/>
      </c>
      <c r="G26" s="14" t="str">
        <f aca="1">IF(ISERROR(INDEX($C$2:$C$101,MATCH(A26,$E$2:$E$101,0),1)),"",INDEX($C$2:$C$101,MATCH(A26,$E$2:$E$101,0),1))</f>
        <v/>
      </c>
      <c r="H26" s="14"/>
      <c r="I26" s="17" t="str">
        <f aca="1">IF(H26="","",DATEDIF(H26,TODAY(),"y")&amp;" J "&amp;DATEDIF(H26,TODAY(),"ym")&amp;" M, und "&amp;DATEDIF(H26,TODAY(),"md")&amp;" T")</f>
        <v/>
      </c>
      <c r="J26" s="15"/>
      <c r="K26" s="15"/>
      <c r="Q26" s="14"/>
      <c r="R26" s="14"/>
      <c r="S26" s="14"/>
    </row>
    <row r="27" spans="1:19">
      <c r="A27" s="14" t="n">
        <v>26</v>
      </c>
      <c r="B27" s="23"/>
      <c r="C27" s="23"/>
      <c r="D27" s="16" t="str">
        <f>IF(B27="","",DATEVALUE(CONCATENATE(DAY(B27),".",MONTH(B27),".",Kalender!$A$1)))</f>
        <v/>
      </c>
      <c r="E27" s="14" t="str">
        <f>IF(ISERROR(RANK(D27,$D$2:$D$101,1)),"",RANK(D27,$D$2:$D$101,1))</f>
        <v/>
      </c>
      <c r="F27" s="16" t="str">
        <f aca="1">IF(ISERROR(INDEX($D$2:$D$101,MATCH(A27,$E$2:$E$101,0),1)),"",INDEX($D$2:$D$101,MATCH(A27,$E$2:$E$101,0),1))</f>
        <v/>
      </c>
      <c r="G27" s="14" t="str">
        <f aca="1">IF(ISERROR(INDEX($C$2:$C$101,MATCH(A27,$E$2:$E$101,0),1)),"",INDEX($C$2:$C$101,MATCH(A27,$E$2:$E$101,0),1))</f>
        <v/>
      </c>
      <c r="H27" s="14"/>
      <c r="I27" s="17" t="str">
        <f aca="1">IF(H27="","",DATEDIF(H27,TODAY(),"y")&amp;" J "&amp;DATEDIF(H27,TODAY(),"ym")&amp;" M, und "&amp;DATEDIF(H27,TODAY(),"md")&amp;" T")</f>
        <v/>
      </c>
      <c r="J27" s="15"/>
      <c r="K27" s="15"/>
      <c r="Q27" s="14"/>
      <c r="R27" s="14"/>
      <c r="S27" s="14"/>
    </row>
    <row r="28" spans="1:19">
      <c r="A28" s="14" t="n">
        <v>27</v>
      </c>
      <c r="B28" s="23"/>
      <c r="C28" s="23"/>
      <c r="D28" s="16" t="str">
        <f>IF(B28="","",DATEVALUE(CONCATENATE(DAY(B28),".",MONTH(B28),".",Kalender!$A$1)))</f>
        <v/>
      </c>
      <c r="E28" s="14" t="str">
        <f>IF(ISERROR(RANK(D28,$D$2:$D$101,1)),"",RANK(D28,$D$2:$D$101,1))</f>
        <v/>
      </c>
      <c r="F28" s="16" t="str">
        <f aca="1">IF(ISERROR(INDEX($D$2:$D$101,MATCH(A28,$E$2:$E$101,0),1)),"",INDEX($D$2:$D$101,MATCH(A28,$E$2:$E$101,0),1))</f>
        <v/>
      </c>
      <c r="G28" s="14" t="str">
        <f aca="1">IF(ISERROR(INDEX($C$2:$C$101,MATCH(A28,$E$2:$E$101,0),1)),"",INDEX($C$2:$C$101,MATCH(A28,$E$2:$E$101,0),1))</f>
        <v/>
      </c>
      <c r="H28" s="14"/>
      <c r="I28" s="17" t="str">
        <f aca="1">IF(H28="","",DATEDIF(H28,TODAY(),"y")&amp;" J "&amp;DATEDIF(H28,TODAY(),"ym")&amp;" M, und "&amp;DATEDIF(H28,TODAY(),"md")&amp;" T")</f>
        <v/>
      </c>
      <c r="J28" s="15"/>
      <c r="K28" s="15"/>
      <c r="Q28" s="14"/>
      <c r="R28" s="14"/>
      <c r="S28" s="14"/>
    </row>
    <row r="29" spans="1:19">
      <c r="A29" s="14" t="n">
        <v>28</v>
      </c>
      <c r="B29" s="23"/>
      <c r="C29" s="23"/>
      <c r="D29" s="16" t="str">
        <f>IF(B29="","",DATEVALUE(CONCATENATE(DAY(B29),".",MONTH(B29),".",Kalender!$A$1)))</f>
        <v/>
      </c>
      <c r="E29" s="14" t="str">
        <f>IF(ISERROR(RANK(D29,$D$2:$D$101,1)),"",RANK(D29,$D$2:$D$101,1))</f>
        <v/>
      </c>
      <c r="F29" s="16" t="str">
        <f aca="1">IF(ISERROR(INDEX($D$2:$D$101,MATCH(A29,$E$2:$E$101,0),1)),"",INDEX($D$2:$D$101,MATCH(A29,$E$2:$E$101,0),1))</f>
        <v/>
      </c>
      <c r="G29" s="14" t="str">
        <f aca="1">IF(ISERROR(INDEX($C$2:$C$101,MATCH(A29,$E$2:$E$101,0),1)),"",INDEX($C$2:$C$101,MATCH(A29,$E$2:$E$101,0),1))</f>
        <v/>
      </c>
      <c r="H29" s="14"/>
      <c r="I29" s="17" t="str">
        <f aca="1">IF(H29="","",DATEDIF(H29,TODAY(),"y")&amp;" J "&amp;DATEDIF(H29,TODAY(),"ym")&amp;" M, und "&amp;DATEDIF(H29,TODAY(),"md")&amp;" T")</f>
        <v/>
      </c>
      <c r="J29" s="15"/>
      <c r="K29" s="15"/>
      <c r="Q29" s="14"/>
      <c r="R29" s="14"/>
      <c r="S29" s="14"/>
    </row>
    <row r="30" spans="1:19">
      <c r="A30" s="14" t="n">
        <v>29</v>
      </c>
      <c r="B30" s="23"/>
      <c r="C30" s="23"/>
      <c r="D30" s="16" t="str">
        <f>IF(B30="","",DATEVALUE(CONCATENATE(DAY(B30),".",MONTH(B30),".",Kalender!$A$1)))</f>
        <v/>
      </c>
      <c r="E30" s="14" t="str">
        <f>IF(ISERROR(RANK(D30,$D$2:$D$101,1)),"",RANK(D30,$D$2:$D$101,1))</f>
        <v/>
      </c>
      <c r="F30" s="16" t="str">
        <f aca="1">IF(ISERROR(INDEX($D$2:$D$101,MATCH(A30,$E$2:$E$101,0),1)),"",INDEX($D$2:$D$101,MATCH(A30,$E$2:$E$101,0),1))</f>
        <v/>
      </c>
      <c r="G30" s="14" t="str">
        <f aca="1">IF(ISERROR(INDEX($C$2:$C$101,MATCH(A30,$E$2:$E$101,0),1)),"",INDEX($C$2:$C$101,MATCH(A30,$E$2:$E$101,0),1))</f>
        <v/>
      </c>
      <c r="H30" s="14"/>
      <c r="I30" s="17" t="str">
        <f aca="1">IF(H30="","",DATEDIF(H30,TODAY(),"y")&amp;" J "&amp;DATEDIF(H30,TODAY(),"ym")&amp;" M, und "&amp;DATEDIF(H30,TODAY(),"md")&amp;" T")</f>
        <v/>
      </c>
      <c r="J30" s="15"/>
      <c r="K30" s="15"/>
      <c r="Q30" s="14"/>
      <c r="R30" s="14"/>
      <c r="S30" s="14"/>
    </row>
    <row r="31" spans="1:19">
      <c r="A31" s="14" t="n">
        <v>30</v>
      </c>
      <c r="B31" s="23"/>
      <c r="C31" s="23"/>
      <c r="D31" s="16" t="str">
        <f>IF(B31="","",DATEVALUE(CONCATENATE(DAY(B31),".",MONTH(B31),".",Kalender!$A$1)))</f>
        <v/>
      </c>
      <c r="E31" s="14" t="str">
        <f>IF(ISERROR(RANK(D31,$D$2:$D$101,1)),"",RANK(D31,$D$2:$D$101,1))</f>
        <v/>
      </c>
      <c r="F31" s="16" t="str">
        <f aca="1">IF(ISERROR(INDEX($D$2:$D$101,MATCH(A31,$E$2:$E$101,0),1)),"",INDEX($D$2:$D$101,MATCH(A31,$E$2:$E$101,0),1))</f>
        <v/>
      </c>
      <c r="G31" s="14" t="str">
        <f aca="1">IF(ISERROR(INDEX($C$2:$C$101,MATCH(A31,$E$2:$E$101,0),1)),"",INDEX($C$2:$C$101,MATCH(A31,$E$2:$E$101,0),1))</f>
        <v/>
      </c>
      <c r="H31" s="14"/>
      <c r="I31" s="17" t="str">
        <f aca="1">IF(H31="","",DATEDIF(H31,TODAY(),"y")&amp;" J "&amp;DATEDIF(H31,TODAY(),"ym")&amp;" M, und "&amp;DATEDIF(H31,TODAY(),"md")&amp;" T")</f>
        <v/>
      </c>
      <c r="J31" s="15"/>
      <c r="K31" s="15"/>
      <c r="Q31" s="14"/>
      <c r="R31" s="14"/>
      <c r="S31" s="14"/>
    </row>
    <row r="32" spans="1:19">
      <c r="A32" s="14" t="n">
        <v>31</v>
      </c>
      <c r="B32" s="23"/>
      <c r="C32" s="23"/>
      <c r="D32" s="16" t="str">
        <f>IF(B32="","",DATEVALUE(CONCATENATE(DAY(B32),".",MONTH(B32),".",Kalender!$A$1)))</f>
        <v/>
      </c>
      <c r="E32" s="14" t="str">
        <f>IF(ISERROR(RANK(D32,$D$2:$D$101,1)),"",RANK(D32,$D$2:$D$101,1))</f>
        <v/>
      </c>
      <c r="F32" s="16" t="str">
        <f aca="1">IF(ISERROR(INDEX($D$2:$D$101,MATCH(A32,$E$2:$E$101,0),1)),"",INDEX($D$2:$D$101,MATCH(A32,$E$2:$E$101,0),1))</f>
        <v/>
      </c>
      <c r="G32" s="14" t="str">
        <f aca="1">IF(ISERROR(INDEX($C$2:$C$101,MATCH(A32,$E$2:$E$101,0),1)),"",INDEX($C$2:$C$101,MATCH(A32,$E$2:$E$101,0),1))</f>
        <v/>
      </c>
      <c r="H32" s="14"/>
      <c r="I32" s="17" t="str">
        <f aca="1">IF(H32="","",DATEDIF(H32,TODAY(),"y")&amp;" J "&amp;DATEDIF(H32,TODAY(),"ym")&amp;" M, und "&amp;DATEDIF(H32,TODAY(),"md")&amp;" T")</f>
        <v/>
      </c>
      <c r="J32" s="15"/>
      <c r="K32" s="15"/>
      <c r="Q32" s="14"/>
      <c r="R32" s="14"/>
      <c r="S32" s="14"/>
    </row>
    <row r="33" spans="1:19">
      <c r="A33" s="14" t="n">
        <v>32</v>
      </c>
      <c r="B33" s="23"/>
      <c r="C33" s="23"/>
      <c r="D33" s="16" t="str">
        <f>IF(B33="","",DATEVALUE(CONCATENATE(DAY(B33),".",MONTH(B33),".",Kalender!$A$1)))</f>
        <v/>
      </c>
      <c r="E33" s="14" t="str">
        <f>IF(ISERROR(RANK(D33,$D$2:$D$101,1)),"",RANK(D33,$D$2:$D$101,1))</f>
        <v/>
      </c>
      <c r="F33" s="16" t="str">
        <f aca="1">IF(ISERROR(INDEX($D$2:$D$101,MATCH(A33,$E$2:$E$101,0),1)),"",INDEX($D$2:$D$101,MATCH(A33,$E$2:$E$101,0),1))</f>
        <v/>
      </c>
      <c r="G33" s="14" t="str">
        <f aca="1">IF(ISERROR(INDEX($C$2:$C$101,MATCH(A33,$E$2:$E$101,0),1)),"",INDEX($C$2:$C$101,MATCH(A33,$E$2:$E$101,0),1))</f>
        <v/>
      </c>
      <c r="H33" s="14"/>
      <c r="I33" s="17" t="str">
        <f aca="1">IF(H33="","",DATEDIF(H33,TODAY(),"y")&amp;" J "&amp;DATEDIF(H33,TODAY(),"ym")&amp;" M, und "&amp;DATEDIF(H33,TODAY(),"md")&amp;" T")</f>
        <v/>
      </c>
      <c r="J33" s="15"/>
      <c r="K33" s="15"/>
      <c r="Q33" s="14"/>
      <c r="R33" s="14"/>
      <c r="S33" s="14"/>
    </row>
    <row r="34" spans="1:19">
      <c r="A34" s="14" t="n">
        <v>33</v>
      </c>
      <c r="B34" s="23"/>
      <c r="C34" s="23"/>
      <c r="D34" s="16" t="str">
        <f>IF(B34="","",DATEVALUE(CONCATENATE(DAY(B34),".",MONTH(B34),".",Kalender!$A$1)))</f>
        <v/>
      </c>
      <c r="E34" s="14" t="str">
        <f>IF(ISERROR(RANK(D34,$D$2:$D$101,1)),"",RANK(D34,$D$2:$D$101,1))</f>
        <v/>
      </c>
      <c r="F34" s="16" t="str">
        <f aca="1">IF(ISERROR(INDEX($D$2:$D$101,MATCH(A34,$E$2:$E$101,0),1)),"",INDEX($D$2:$D$101,MATCH(A34,$E$2:$E$101,0),1))</f>
        <v/>
      </c>
      <c r="G34" s="14" t="str">
        <f aca="1">IF(ISERROR(INDEX($C$2:$C$101,MATCH(A34,$E$2:$E$101,0),1)),"",INDEX($C$2:$C$101,MATCH(A34,$E$2:$E$101,0),1))</f>
        <v/>
      </c>
      <c r="H34" s="14"/>
      <c r="I34" s="17" t="str">
        <f aca="1">IF(H34="","",DATEDIF(H34,TODAY(),"y")&amp;" J "&amp;DATEDIF(H34,TODAY(),"ym")&amp;" M, und "&amp;DATEDIF(H34,TODAY(),"md")&amp;" T")</f>
        <v/>
      </c>
      <c r="J34" s="15"/>
      <c r="K34" s="15"/>
      <c r="Q34" s="14"/>
      <c r="R34" s="14"/>
      <c r="S34" s="14"/>
    </row>
    <row r="35" spans="1:19">
      <c r="A35" s="14" t="n">
        <v>34</v>
      </c>
      <c r="B35" s="23"/>
      <c r="C35" s="23"/>
      <c r="D35" s="16" t="str">
        <f>IF(B35="","",DATEVALUE(CONCATENATE(DAY(B35),".",MONTH(B35),".",Kalender!$A$1)))</f>
        <v/>
      </c>
      <c r="E35" s="14" t="str">
        <f>IF(ISERROR(RANK(D35,$D$2:$D$101,1)),"",RANK(D35,$D$2:$D$101,1))</f>
        <v/>
      </c>
      <c r="F35" s="16" t="str">
        <f aca="1">IF(ISERROR(INDEX($D$2:$D$101,MATCH(A35,$E$2:$E$101,0),1)),"",INDEX($D$2:$D$101,MATCH(A35,$E$2:$E$101,0),1))</f>
        <v/>
      </c>
      <c r="G35" s="14" t="str">
        <f aca="1">IF(ISERROR(INDEX($C$2:$C$101,MATCH(A35,$E$2:$E$101,0),1)),"",INDEX($C$2:$C$101,MATCH(A35,$E$2:$E$101,0),1))</f>
        <v/>
      </c>
      <c r="H35" s="14"/>
      <c r="I35" s="17" t="str">
        <f aca="1">IF(H35="","",DATEDIF(H35,TODAY(),"y")&amp;" J "&amp;DATEDIF(H35,TODAY(),"ym")&amp;" M, und "&amp;DATEDIF(H35,TODAY(),"md")&amp;" T")</f>
        <v/>
      </c>
      <c r="J35" s="15"/>
      <c r="K35" s="15"/>
      <c r="Q35" s="14"/>
      <c r="R35" s="14"/>
      <c r="S35" s="14"/>
    </row>
    <row r="36" spans="1:19">
      <c r="A36" s="14" t="n">
        <v>35</v>
      </c>
      <c r="B36" s="23"/>
      <c r="C36" s="23"/>
      <c r="D36" s="16" t="str">
        <f>IF(B36="","",DATEVALUE(CONCATENATE(DAY(B36),".",MONTH(B36),".",Kalender!$A$1)))</f>
        <v/>
      </c>
      <c r="E36" s="14" t="str">
        <f>IF(ISERROR(RANK(D36,$D$2:$D$101,1)),"",RANK(D36,$D$2:$D$101,1))</f>
        <v/>
      </c>
      <c r="F36" s="16" t="str">
        <f aca="1">IF(ISERROR(INDEX($D$2:$D$101,MATCH(A36,$E$2:$E$101,0),1)),"",INDEX($D$2:$D$101,MATCH(A36,$E$2:$E$101,0),1))</f>
        <v/>
      </c>
      <c r="G36" s="14" t="str">
        <f aca="1">IF(ISERROR(INDEX($C$2:$C$101,MATCH(A36,$E$2:$E$101,0),1)),"",INDEX($C$2:$C$101,MATCH(A36,$E$2:$E$101,0),1))</f>
        <v/>
      </c>
      <c r="H36" s="14"/>
      <c r="I36" s="17" t="str">
        <f aca="1">IF(H36="","",DATEDIF(H36,TODAY(),"y")&amp;" J "&amp;DATEDIF(H36,TODAY(),"ym")&amp;" M, und "&amp;DATEDIF(H36,TODAY(),"md")&amp;" T")</f>
        <v/>
      </c>
      <c r="J36" s="15"/>
      <c r="K36" s="15"/>
      <c r="Q36" s="14"/>
      <c r="R36" s="14"/>
      <c r="S36" s="14"/>
    </row>
    <row r="37" spans="1:19">
      <c r="A37" s="14" t="n">
        <v>36</v>
      </c>
      <c r="B37" s="23"/>
      <c r="C37" s="23"/>
      <c r="D37" s="16" t="str">
        <f>IF(B37="","",DATEVALUE(CONCATENATE(DAY(B37),".",MONTH(B37),".",Kalender!$A$1)))</f>
        <v/>
      </c>
      <c r="E37" s="14" t="str">
        <f>IF(ISERROR(RANK(D37,$D$2:$D$101,1)),"",RANK(D37,$D$2:$D$101,1))</f>
        <v/>
      </c>
      <c r="F37" s="16" t="str">
        <f aca="1">IF(ISERROR(INDEX($D$2:$D$101,MATCH(A37,$E$2:$E$101,0),1)),"",INDEX($D$2:$D$101,MATCH(A37,$E$2:$E$101,0),1))</f>
        <v/>
      </c>
      <c r="G37" s="14" t="str">
        <f aca="1">IF(ISERROR(INDEX($C$2:$C$101,MATCH(A37,$E$2:$E$101,0),1)),"",INDEX($C$2:$C$101,MATCH(A37,$E$2:$E$101,0),1))</f>
        <v/>
      </c>
      <c r="H37" s="14"/>
      <c r="I37" s="17" t="str">
        <f aca="1">IF(H37="","",DATEDIF(H37,TODAY(),"y")&amp;" J "&amp;DATEDIF(H37,TODAY(),"ym")&amp;" M, und "&amp;DATEDIF(H37,TODAY(),"md")&amp;" T")</f>
        <v/>
      </c>
      <c r="J37" s="15"/>
      <c r="K37" s="15"/>
      <c r="Q37" s="14"/>
      <c r="R37" s="14"/>
      <c r="S37" s="14"/>
    </row>
    <row r="38" spans="1:19">
      <c r="A38" s="14" t="n">
        <v>37</v>
      </c>
      <c r="B38" s="23"/>
      <c r="C38" s="23"/>
      <c r="D38" s="16" t="str">
        <f>IF(B38="","",DATEVALUE(CONCATENATE(DAY(B38),".",MONTH(B38),".",Kalender!$A$1)))</f>
        <v/>
      </c>
      <c r="E38" s="14" t="str">
        <f>IF(ISERROR(RANK(D38,$D$2:$D$101,1)),"",RANK(D38,$D$2:$D$101,1))</f>
        <v/>
      </c>
      <c r="F38" s="16" t="str">
        <f aca="1">IF(ISERROR(INDEX($D$2:$D$101,MATCH(A38,$E$2:$E$101,0),1)),"",INDEX($D$2:$D$101,MATCH(A38,$E$2:$E$101,0),1))</f>
        <v/>
      </c>
      <c r="G38" s="14" t="str">
        <f aca="1">IF(ISERROR(INDEX($C$2:$C$101,MATCH(A38,$E$2:$E$101,0),1)),"",INDEX($C$2:$C$101,MATCH(A38,$E$2:$E$101,0),1))</f>
        <v/>
      </c>
      <c r="H38" s="14"/>
      <c r="I38" s="17" t="str">
        <f aca="1">IF(H38="","",DATEDIF(H38,TODAY(),"y")&amp;" J "&amp;DATEDIF(H38,TODAY(),"ym")&amp;" M, und "&amp;DATEDIF(H38,TODAY(),"md")&amp;" T")</f>
        <v/>
      </c>
      <c r="J38" s="15"/>
      <c r="K38" s="15"/>
      <c r="Q38" s="14"/>
      <c r="R38" s="14"/>
      <c r="S38" s="14"/>
    </row>
    <row r="39" spans="1:19">
      <c r="A39" s="14" t="n">
        <v>38</v>
      </c>
      <c r="B39" s="23"/>
      <c r="C39" s="23"/>
      <c r="D39" s="16" t="str">
        <f>IF(B39="","",DATEVALUE(CONCATENATE(DAY(B39),".",MONTH(B39),".",Kalender!$A$1)))</f>
        <v/>
      </c>
      <c r="E39" s="14" t="str">
        <f>IF(ISERROR(RANK(D39,$D$2:$D$101,1)),"",RANK(D39,$D$2:$D$101,1))</f>
        <v/>
      </c>
      <c r="F39" s="16" t="str">
        <f aca="1">IF(ISERROR(INDEX($D$2:$D$101,MATCH(A39,$E$2:$E$101,0),1)),"",INDEX($D$2:$D$101,MATCH(A39,$E$2:$E$101,0),1))</f>
        <v/>
      </c>
      <c r="G39" s="14" t="str">
        <f aca="1">IF(ISERROR(INDEX($C$2:$C$101,MATCH(A39,$E$2:$E$101,0),1)),"",INDEX($C$2:$C$101,MATCH(A39,$E$2:$E$101,0),1))</f>
        <v/>
      </c>
      <c r="H39" s="14"/>
      <c r="I39" s="17" t="str">
        <f aca="1">IF(H39="","",DATEDIF(H39,TODAY(),"y")&amp;" J "&amp;DATEDIF(H39,TODAY(),"ym")&amp;" M, und "&amp;DATEDIF(H39,TODAY(),"md")&amp;" T")</f>
        <v/>
      </c>
      <c r="J39" s="15"/>
      <c r="K39" s="15"/>
      <c r="Q39" s="14"/>
      <c r="R39" s="14"/>
      <c r="S39" s="14"/>
    </row>
    <row r="40" spans="1:19">
      <c r="A40" s="14" t="n">
        <v>39</v>
      </c>
      <c r="B40" s="23"/>
      <c r="C40" s="23"/>
      <c r="D40" s="16" t="str">
        <f>IF(B40="","",DATEVALUE(CONCATENATE(DAY(B40),".",MONTH(B40),".",Kalender!$A$1)))</f>
        <v/>
      </c>
      <c r="E40" s="14" t="str">
        <f>IF(ISERROR(RANK(D40,$D$2:$D$101,1)),"",RANK(D40,$D$2:$D$101,1))</f>
        <v/>
      </c>
      <c r="F40" s="16" t="str">
        <f aca="1">IF(ISERROR(INDEX($D$2:$D$101,MATCH(A40,$E$2:$E$101,0),1)),"",INDEX($D$2:$D$101,MATCH(A40,$E$2:$E$101,0),1))</f>
        <v/>
      </c>
      <c r="G40" s="14" t="str">
        <f aca="1">IF(ISERROR(INDEX($C$2:$C$101,MATCH(A40,$E$2:$E$101,0),1)),"",INDEX($C$2:$C$101,MATCH(A40,$E$2:$E$101,0),1))</f>
        <v/>
      </c>
      <c r="H40" s="14"/>
      <c r="I40" s="17" t="str">
        <f aca="1">IF(H40="","",DATEDIF(H40,TODAY(),"y")&amp;" J "&amp;DATEDIF(H40,TODAY(),"ym")&amp;" M, und "&amp;DATEDIF(H40,TODAY(),"md")&amp;" T")</f>
        <v/>
      </c>
      <c r="J40" s="15"/>
      <c r="K40" s="15"/>
      <c r="Q40" s="14"/>
      <c r="R40" s="14"/>
      <c r="S40" s="14"/>
    </row>
    <row r="41" spans="1:19">
      <c r="A41" s="14" t="n">
        <v>40</v>
      </c>
      <c r="B41" s="23"/>
      <c r="C41" s="23"/>
      <c r="D41" s="16" t="str">
        <f>IF(B41="","",DATEVALUE(CONCATENATE(DAY(B41),".",MONTH(B41),".",Kalender!$A$1)))</f>
        <v/>
      </c>
      <c r="E41" s="14" t="str">
        <f>IF(ISERROR(RANK(D41,$D$2:$D$101,1)),"",RANK(D41,$D$2:$D$101,1))</f>
        <v/>
      </c>
      <c r="F41" s="16" t="str">
        <f aca="1">IF(ISERROR(INDEX($D$2:$D$101,MATCH(A41,$E$2:$E$101,0),1)),"",INDEX($D$2:$D$101,MATCH(A41,$E$2:$E$101,0),1))</f>
        <v/>
      </c>
      <c r="G41" s="14" t="str">
        <f aca="1">IF(ISERROR(INDEX($C$2:$C$101,MATCH(A41,$E$2:$E$101,0),1)),"",INDEX($C$2:$C$101,MATCH(A41,$E$2:$E$101,0),1))</f>
        <v/>
      </c>
      <c r="H41" s="14"/>
      <c r="I41" s="17" t="str">
        <f aca="1">IF(H41="","",DATEDIF(H41,TODAY(),"y")&amp;" J "&amp;DATEDIF(H41,TODAY(),"ym")&amp;" M, und "&amp;DATEDIF(H41,TODAY(),"md")&amp;" T")</f>
        <v/>
      </c>
      <c r="J41" s="15"/>
      <c r="K41" s="15"/>
      <c r="Q41" s="14"/>
      <c r="R41" s="14"/>
      <c r="S41" s="14"/>
    </row>
    <row r="42" spans="1:19">
      <c r="A42" s="14" t="n">
        <v>41</v>
      </c>
      <c r="B42" s="23"/>
      <c r="C42" s="23"/>
      <c r="D42" s="16" t="str">
        <f>IF(B42="","",DATEVALUE(CONCATENATE(DAY(B42),".",MONTH(B42),".",Kalender!$A$1)))</f>
        <v/>
      </c>
      <c r="E42" s="14" t="str">
        <f>IF(ISERROR(RANK(D42,$D$2:$D$101,1)),"",RANK(D42,$D$2:$D$101,1))</f>
        <v/>
      </c>
      <c r="F42" s="16" t="str">
        <f aca="1">IF(ISERROR(INDEX($D$2:$D$101,MATCH(A42,$E$2:$E$101,0),1)),"",INDEX($D$2:$D$101,MATCH(A42,$E$2:$E$101,0),1))</f>
        <v/>
      </c>
      <c r="G42" s="14" t="str">
        <f aca="1">IF(ISERROR(INDEX($C$2:$C$101,MATCH(A42,$E$2:$E$101,0),1)),"",INDEX($C$2:$C$101,MATCH(A42,$E$2:$E$101,0),1))</f>
        <v/>
      </c>
      <c r="H42" s="14"/>
      <c r="I42" s="17" t="str">
        <f aca="1">IF(H42="","",DATEDIF(H42,TODAY(),"y")&amp;" J "&amp;DATEDIF(H42,TODAY(),"ym")&amp;" M, und "&amp;DATEDIF(H42,TODAY(),"md")&amp;" T")</f>
        <v/>
      </c>
      <c r="J42" s="15"/>
      <c r="K42" s="15"/>
      <c r="Q42" s="14"/>
      <c r="R42" s="14"/>
      <c r="S42" s="14"/>
    </row>
    <row r="43" spans="1:19">
      <c r="A43" s="14" t="n">
        <v>42</v>
      </c>
      <c r="B43" s="23"/>
      <c r="C43" s="23"/>
      <c r="D43" s="16" t="str">
        <f>IF(B43="","",DATEVALUE(CONCATENATE(DAY(B43),".",MONTH(B43),".",Kalender!$A$1)))</f>
        <v/>
      </c>
      <c r="E43" s="14" t="str">
        <f>IF(ISERROR(RANK(D43,$D$2:$D$101,1)),"",RANK(D43,$D$2:$D$101,1))</f>
        <v/>
      </c>
      <c r="F43" s="16" t="str">
        <f aca="1">IF(ISERROR(INDEX($D$2:$D$101,MATCH(A43,$E$2:$E$101,0),1)),"",INDEX($D$2:$D$101,MATCH(A43,$E$2:$E$101,0),1))</f>
        <v/>
      </c>
      <c r="G43" s="14" t="str">
        <f aca="1">IF(ISERROR(INDEX($C$2:$C$101,MATCH(A43,$E$2:$E$101,0),1)),"",INDEX($C$2:$C$101,MATCH(A43,$E$2:$E$101,0),1))</f>
        <v/>
      </c>
      <c r="H43" s="14"/>
      <c r="I43" s="17" t="str">
        <f aca="1">IF(H43="","",DATEDIF(H43,TODAY(),"y")&amp;" J "&amp;DATEDIF(H43,TODAY(),"ym")&amp;" M, und "&amp;DATEDIF(H43,TODAY(),"md")&amp;" T")</f>
        <v/>
      </c>
      <c r="J43" s="15"/>
      <c r="K43" s="15"/>
      <c r="Q43" s="14"/>
      <c r="R43" s="14"/>
      <c r="S43" s="14"/>
    </row>
    <row r="44" spans="1:19">
      <c r="A44" s="14" t="n">
        <v>43</v>
      </c>
      <c r="B44" s="23"/>
      <c r="C44" s="23"/>
      <c r="D44" s="16" t="str">
        <f>IF(B44="","",DATEVALUE(CONCATENATE(DAY(B44),".",MONTH(B44),".",Kalender!$A$1)))</f>
        <v/>
      </c>
      <c r="E44" s="14" t="str">
        <f>IF(ISERROR(RANK(D44,$D$2:$D$101,1)),"",RANK(D44,$D$2:$D$101,1))</f>
        <v/>
      </c>
      <c r="F44" s="16" t="str">
        <f aca="1">IF(ISERROR(INDEX($D$2:$D$101,MATCH(A44,$E$2:$E$101,0),1)),"",INDEX($D$2:$D$101,MATCH(A44,$E$2:$E$101,0),1))</f>
        <v/>
      </c>
      <c r="G44" s="14" t="str">
        <f aca="1">IF(ISERROR(INDEX($C$2:$C$101,MATCH(A44,$E$2:$E$101,0),1)),"",INDEX($C$2:$C$101,MATCH(A44,$E$2:$E$101,0),1))</f>
        <v/>
      </c>
      <c r="H44" s="14"/>
      <c r="I44" s="17" t="str">
        <f aca="1">IF(H44="","",DATEDIF(H44,TODAY(),"y")&amp;" J "&amp;DATEDIF(H44,TODAY(),"ym")&amp;" M, und "&amp;DATEDIF(H44,TODAY(),"md")&amp;" T")</f>
        <v/>
      </c>
      <c r="J44" s="15"/>
      <c r="K44" s="15"/>
      <c r="Q44" s="14"/>
      <c r="R44" s="14"/>
      <c r="S44" s="14"/>
    </row>
    <row r="45" spans="1:19">
      <c r="A45" s="14" t="n">
        <v>44</v>
      </c>
      <c r="B45" s="23"/>
      <c r="C45" s="23"/>
      <c r="D45" s="16" t="str">
        <f>IF(B45="","",DATEVALUE(CONCATENATE(DAY(B45),".",MONTH(B45),".",Kalender!$A$1)))</f>
        <v/>
      </c>
      <c r="E45" s="14" t="str">
        <f>IF(ISERROR(RANK(D45,$D$2:$D$101,1)),"",RANK(D45,$D$2:$D$101,1))</f>
        <v/>
      </c>
      <c r="F45" s="16" t="str">
        <f aca="1">IF(ISERROR(INDEX($D$2:$D$101,MATCH(A45,$E$2:$E$101,0),1)),"",INDEX($D$2:$D$101,MATCH(A45,$E$2:$E$101,0),1))</f>
        <v/>
      </c>
      <c r="G45" s="14" t="str">
        <f aca="1">IF(ISERROR(INDEX($C$2:$C$101,MATCH(A45,$E$2:$E$101,0),1)),"",INDEX($C$2:$C$101,MATCH(A45,$E$2:$E$101,0),1))</f>
        <v/>
      </c>
      <c r="H45" s="14"/>
      <c r="I45" s="17" t="str">
        <f aca="1">IF(H45="","",DATEDIF(H45,TODAY(),"y")&amp;" J "&amp;DATEDIF(H45,TODAY(),"ym")&amp;" M, und "&amp;DATEDIF(H45,TODAY(),"md")&amp;" T")</f>
        <v/>
      </c>
      <c r="J45" s="15"/>
      <c r="K45" s="15"/>
      <c r="Q45" s="14"/>
      <c r="R45" s="14"/>
      <c r="S45" s="14"/>
    </row>
    <row r="46" spans="1:19">
      <c r="A46" s="14" t="n">
        <v>45</v>
      </c>
      <c r="B46" s="23"/>
      <c r="C46" s="23"/>
      <c r="D46" s="16" t="str">
        <f>IF(B46="","",DATEVALUE(CONCATENATE(DAY(B46),".",MONTH(B46),".",Kalender!$A$1)))</f>
        <v/>
      </c>
      <c r="E46" s="14" t="str">
        <f>IF(ISERROR(RANK(D46,$D$2:$D$101,1)),"",RANK(D46,$D$2:$D$101,1))</f>
        <v/>
      </c>
      <c r="F46" s="16" t="str">
        <f aca="1">IF(ISERROR(INDEX($D$2:$D$101,MATCH(A46,$E$2:$E$101,0),1)),"",INDEX($D$2:$D$101,MATCH(A46,$E$2:$E$101,0),1))</f>
        <v/>
      </c>
      <c r="G46" s="14" t="str">
        <f aca="1">IF(ISERROR(INDEX($C$2:$C$101,MATCH(A46,$E$2:$E$101,0),1)),"",INDEX($C$2:$C$101,MATCH(A46,$E$2:$E$101,0),1))</f>
        <v/>
      </c>
      <c r="H46" s="14"/>
      <c r="I46" s="17" t="str">
        <f aca="1">IF(H46="","",DATEDIF(H46,TODAY(),"y")&amp;" J "&amp;DATEDIF(H46,TODAY(),"ym")&amp;" M, und "&amp;DATEDIF(H46,TODAY(),"md")&amp;" T")</f>
        <v/>
      </c>
      <c r="J46" s="15"/>
      <c r="K46" s="15"/>
      <c r="Q46" s="14"/>
      <c r="R46" s="14"/>
      <c r="S46" s="14"/>
    </row>
    <row r="47" spans="1:19">
      <c r="A47" s="14" t="n">
        <v>46</v>
      </c>
      <c r="B47" s="23"/>
      <c r="C47" s="23"/>
      <c r="D47" s="16" t="str">
        <f>IF(B47="","",DATEVALUE(CONCATENATE(DAY(B47),".",MONTH(B47),".",Kalender!$A$1)))</f>
        <v/>
      </c>
      <c r="E47" s="14" t="str">
        <f>IF(ISERROR(RANK(D47,$D$2:$D$101,1)),"",RANK(D47,$D$2:$D$101,1))</f>
        <v/>
      </c>
      <c r="F47" s="16" t="str">
        <f aca="1">IF(ISERROR(INDEX($D$2:$D$101,MATCH(A47,$E$2:$E$101,0),1)),"",INDEX($D$2:$D$101,MATCH(A47,$E$2:$E$101,0),1))</f>
        <v/>
      </c>
      <c r="G47" s="14" t="str">
        <f aca="1">IF(ISERROR(INDEX($C$2:$C$101,MATCH(A47,$E$2:$E$101,0),1)),"",INDEX($C$2:$C$101,MATCH(A47,$E$2:$E$101,0),1))</f>
        <v/>
      </c>
      <c r="H47" s="14"/>
      <c r="I47" s="17" t="str">
        <f aca="1">IF(H47="","",DATEDIF(H47,TODAY(),"y")&amp;" J "&amp;DATEDIF(H47,TODAY(),"ym")&amp;" M, und "&amp;DATEDIF(H47,TODAY(),"md")&amp;" T")</f>
        <v/>
      </c>
      <c r="J47" s="15"/>
      <c r="K47" s="15"/>
      <c r="Q47" s="14"/>
      <c r="R47" s="14"/>
      <c r="S47" s="14"/>
    </row>
    <row r="48" spans="1:19">
      <c r="A48" s="14" t="n">
        <v>47</v>
      </c>
      <c r="B48" s="23"/>
      <c r="C48" s="23"/>
      <c r="D48" s="16" t="str">
        <f>IF(B48="","",DATEVALUE(CONCATENATE(DAY(B48),".",MONTH(B48),".",Kalender!$A$1)))</f>
        <v/>
      </c>
      <c r="E48" s="14" t="str">
        <f>IF(ISERROR(RANK(D48,$D$2:$D$101,1)),"",RANK(D48,$D$2:$D$101,1))</f>
        <v/>
      </c>
      <c r="F48" s="16" t="str">
        <f aca="1">IF(ISERROR(INDEX($D$2:$D$101,MATCH(A48,$E$2:$E$101,0),1)),"",INDEX($D$2:$D$101,MATCH(A48,$E$2:$E$101,0),1))</f>
        <v/>
      </c>
      <c r="G48" s="14" t="str">
        <f aca="1">IF(ISERROR(INDEX($C$2:$C$101,MATCH(A48,$E$2:$E$101,0),1)),"",INDEX($C$2:$C$101,MATCH(A48,$E$2:$E$101,0),1))</f>
        <v/>
      </c>
      <c r="H48" s="14"/>
      <c r="I48" s="17" t="str">
        <f aca="1">IF(H48="","",DATEDIF(H48,TODAY(),"y")&amp;" J "&amp;DATEDIF(H48,TODAY(),"ym")&amp;" M, und "&amp;DATEDIF(H48,TODAY(),"md")&amp;" T")</f>
        <v/>
      </c>
      <c r="J48" s="15"/>
      <c r="K48" s="15"/>
      <c r="Q48" s="14"/>
      <c r="R48" s="14"/>
      <c r="S48" s="14"/>
    </row>
    <row r="49" spans="1:19">
      <c r="A49" s="14" t="n">
        <v>48</v>
      </c>
      <c r="B49" s="23"/>
      <c r="C49" s="23"/>
      <c r="D49" s="16" t="str">
        <f>IF(B49="","",DATEVALUE(CONCATENATE(DAY(B49),".",MONTH(B49),".",Kalender!$A$1)))</f>
        <v/>
      </c>
      <c r="E49" s="14" t="str">
        <f>IF(ISERROR(RANK(D49,$D$2:$D$101,1)),"",RANK(D49,$D$2:$D$101,1))</f>
        <v/>
      </c>
      <c r="F49" s="16" t="str">
        <f aca="1">IF(ISERROR(INDEX($D$2:$D$101,MATCH(A49,$E$2:$E$101,0),1)),"",INDEX($D$2:$D$101,MATCH(A49,$E$2:$E$101,0),1))</f>
        <v/>
      </c>
      <c r="G49" s="14" t="str">
        <f aca="1">IF(ISERROR(INDEX($C$2:$C$101,MATCH(A49,$E$2:$E$101,0),1)),"",INDEX($C$2:$C$101,MATCH(A49,$E$2:$E$101,0),1))</f>
        <v/>
      </c>
      <c r="H49" s="14"/>
      <c r="I49" s="17" t="str">
        <f aca="1">IF(H49="","",DATEDIF(H49,TODAY(),"y")&amp;" J "&amp;DATEDIF(H49,TODAY(),"ym")&amp;" M, und "&amp;DATEDIF(H49,TODAY(),"md")&amp;" T")</f>
        <v/>
      </c>
      <c r="J49" s="15"/>
      <c r="K49" s="15"/>
      <c r="Q49" s="14"/>
      <c r="R49" s="14"/>
      <c r="S49" s="14"/>
    </row>
    <row r="50" spans="1:19">
      <c r="A50" s="14" t="n">
        <v>49</v>
      </c>
      <c r="B50" s="23"/>
      <c r="C50" s="23"/>
      <c r="D50" s="16" t="str">
        <f>IF(B50="","",DATEVALUE(CONCATENATE(DAY(B50),".",MONTH(B50),".",Kalender!$A$1)))</f>
        <v/>
      </c>
      <c r="E50" s="14" t="str">
        <f>IF(ISERROR(RANK(D50,$D$2:$D$101,1)),"",RANK(D50,$D$2:$D$101,1))</f>
        <v/>
      </c>
      <c r="F50" s="16" t="str">
        <f aca="1">IF(ISERROR(INDEX($D$2:$D$101,MATCH(A50,$E$2:$E$101,0),1)),"",INDEX($D$2:$D$101,MATCH(A50,$E$2:$E$101,0),1))</f>
        <v/>
      </c>
      <c r="G50" s="14" t="str">
        <f aca="1">IF(ISERROR(INDEX($C$2:$C$101,MATCH(A50,$E$2:$E$101,0),1)),"",INDEX($C$2:$C$101,MATCH(A50,$E$2:$E$101,0),1))</f>
        <v/>
      </c>
      <c r="H50" s="14"/>
      <c r="I50" s="17" t="str">
        <f aca="1">IF(H50="","",DATEDIF(H50,TODAY(),"y")&amp;" J "&amp;DATEDIF(H50,TODAY(),"ym")&amp;" M, und "&amp;DATEDIF(H50,TODAY(),"md")&amp;" T")</f>
        <v/>
      </c>
      <c r="J50" s="15"/>
      <c r="K50" s="15"/>
      <c r="Q50" s="14"/>
      <c r="R50" s="14"/>
      <c r="S50" s="14"/>
    </row>
    <row r="51" spans="1:19">
      <c r="A51" s="14" t="n">
        <v>50</v>
      </c>
      <c r="B51" s="23"/>
      <c r="C51" s="23"/>
      <c r="D51" s="16" t="str">
        <f>IF(B51="","",DATEVALUE(CONCATENATE(DAY(B51),".",MONTH(B51),".",Kalender!$A$1)))</f>
        <v/>
      </c>
      <c r="E51" s="14" t="str">
        <f>IF(ISERROR(RANK(D51,$D$2:$D$101,1)),"",RANK(D51,$D$2:$D$101,1))</f>
        <v/>
      </c>
      <c r="F51" s="16" t="str">
        <f aca="1">IF(ISERROR(INDEX($D$2:$D$101,MATCH(A51,$E$2:$E$101,0),1)),"",INDEX($D$2:$D$101,MATCH(A51,$E$2:$E$101,0),1))</f>
        <v/>
      </c>
      <c r="G51" s="14" t="str">
        <f aca="1">IF(ISERROR(INDEX($C$2:$C$101,MATCH(A51,$E$2:$E$101,0),1)),"",INDEX($C$2:$C$101,MATCH(A51,$E$2:$E$101,0),1))</f>
        <v/>
      </c>
      <c r="H51" s="14"/>
      <c r="I51" s="17" t="str">
        <f aca="1">IF(H51="","",DATEDIF(H51,TODAY(),"y")&amp;" J "&amp;DATEDIF(H51,TODAY(),"ym")&amp;" M, und "&amp;DATEDIF(H51,TODAY(),"md")&amp;" T")</f>
        <v/>
      </c>
      <c r="J51" s="15"/>
      <c r="K51" s="15"/>
      <c r="Q51" s="14"/>
      <c r="R51" s="14"/>
      <c r="S51" s="14"/>
    </row>
    <row r="52" spans="1:11">
      <c r="A52" s="14" t="n">
        <v>51</v>
      </c>
      <c r="B52" s="23"/>
      <c r="C52" s="23"/>
      <c r="D52" s="16" t="str">
        <f>IF(B52="","",DATEVALUE(CONCATENATE(DAY(B52),".",MONTH(B52),".",Kalender!$A$1)))</f>
        <v/>
      </c>
      <c r="E52" s="14" t="str">
        <f>IF(ISERROR(RANK(D52,$D$2:$D$101,1)),"",RANK(D52,$D$2:$D$101,1))</f>
        <v/>
      </c>
      <c r="F52" s="16" t="str">
        <f aca="1">IF(ISERROR(INDEX($D$2:$D$101,MATCH(A52,$E$2:$E$101,0),1)),"",INDEX($D$2:$D$101,MATCH(A52,$E$2:$E$101,0),1))</f>
        <v/>
      </c>
      <c r="G52" s="14" t="str">
        <f aca="1">IF(ISERROR(INDEX($C$2:$C$101,MATCH(A52,$E$2:$E$101,0),1)),"",INDEX($C$2:$C$101,MATCH(A52,$E$2:$E$101,0),1))</f>
        <v/>
      </c>
      <c r="H52" s="14"/>
      <c r="I52" s="17" t="str">
        <f aca="1">IF(H52="","",DATEDIF(H52,TODAY(),"y")&amp;" J "&amp;DATEDIF(H52,TODAY(),"ym")&amp;" M, und "&amp;DATEDIF(H52,TODAY(),"md")&amp;" T")</f>
        <v/>
      </c>
      <c r="J52" s="15"/>
      <c r="K52" s="15"/>
    </row>
    <row r="53" spans="1:11">
      <c r="A53" s="14" t="n">
        <v>52</v>
      </c>
      <c r="B53" s="23"/>
      <c r="C53" s="23"/>
      <c r="D53" s="16" t="str">
        <f>IF(B53="","",DATEVALUE(CONCATENATE(DAY(B53),".",MONTH(B53),".",Kalender!$A$1)))</f>
        <v/>
      </c>
      <c r="E53" s="14" t="str">
        <f>IF(ISERROR(RANK(D53,$D$2:$D$101,1)),"",RANK(D53,$D$2:$D$101,1))</f>
        <v/>
      </c>
      <c r="F53" s="16" t="str">
        <f aca="1">IF(ISERROR(INDEX($D$2:$D$101,MATCH(A53,$E$2:$E$101,0),1)),"",INDEX($D$2:$D$101,MATCH(A53,$E$2:$E$101,0),1))</f>
        <v/>
      </c>
      <c r="G53" s="14" t="str">
        <f aca="1">IF(ISERROR(INDEX($C$2:$C$101,MATCH(A53,$E$2:$E$101,0),1)),"",INDEX($C$2:$C$101,MATCH(A53,$E$2:$E$101,0),1))</f>
        <v/>
      </c>
      <c r="H53" s="14"/>
      <c r="I53" s="17" t="str">
        <f aca="1">IF(H53="","",DATEDIF(H53,TODAY(),"y")&amp;" J "&amp;DATEDIF(H53,TODAY(),"ym")&amp;" M, und "&amp;DATEDIF(H53,TODAY(),"md")&amp;" T")</f>
        <v/>
      </c>
      <c r="J53" s="15"/>
      <c r="K53" s="15"/>
    </row>
    <row r="54" spans="1:11">
      <c r="A54" s="14" t="n">
        <v>53</v>
      </c>
      <c r="B54" s="23"/>
      <c r="C54" s="23"/>
      <c r="D54" s="16" t="str">
        <f>IF(B54="","",DATEVALUE(CONCATENATE(DAY(B54),".",MONTH(B54),".",Kalender!$A$1)))</f>
        <v/>
      </c>
      <c r="E54" s="14" t="str">
        <f>IF(ISERROR(RANK(D54,$D$2:$D$101,1)),"",RANK(D54,$D$2:$D$101,1))</f>
        <v/>
      </c>
      <c r="F54" s="16" t="str">
        <f aca="1">IF(ISERROR(INDEX($D$2:$D$101,MATCH(A54,$E$2:$E$101,0),1)),"",INDEX($D$2:$D$101,MATCH(A54,$E$2:$E$101,0),1))</f>
        <v/>
      </c>
      <c r="G54" s="14" t="str">
        <f aca="1">IF(ISERROR(INDEX($C$2:$C$101,MATCH(A54,$E$2:$E$101,0),1)),"",INDEX($C$2:$C$101,MATCH(A54,$E$2:$E$101,0),1))</f>
        <v/>
      </c>
      <c r="H54" s="14"/>
      <c r="I54" s="17" t="str">
        <f aca="1">IF(H54="","",DATEDIF(H54,TODAY(),"y")&amp;" J "&amp;DATEDIF(H54,TODAY(),"ym")&amp;" M, und "&amp;DATEDIF(H54,TODAY(),"md")&amp;" T")</f>
        <v/>
      </c>
      <c r="J54" s="15"/>
      <c r="K54" s="15"/>
    </row>
    <row r="55" spans="1:11">
      <c r="A55" s="14" t="n">
        <v>54</v>
      </c>
      <c r="B55" s="23"/>
      <c r="C55" s="23"/>
      <c r="D55" s="16" t="str">
        <f>IF(B55="","",DATEVALUE(CONCATENATE(DAY(B55),".",MONTH(B55),".",Kalender!$A$1)))</f>
        <v/>
      </c>
      <c r="E55" s="14" t="str">
        <f>IF(ISERROR(RANK(D55,$D$2:$D$101,1)),"",RANK(D55,$D$2:$D$101,1))</f>
        <v/>
      </c>
      <c r="F55" s="16" t="str">
        <f aca="1">IF(ISERROR(INDEX($D$2:$D$101,MATCH(A55,$E$2:$E$101,0),1)),"",INDEX($D$2:$D$101,MATCH(A55,$E$2:$E$101,0),1))</f>
        <v/>
      </c>
      <c r="G55" s="14" t="str">
        <f aca="1">IF(ISERROR(INDEX($C$2:$C$101,MATCH(A55,$E$2:$E$101,0),1)),"",INDEX($C$2:$C$101,MATCH(A55,$E$2:$E$101,0),1))</f>
        <v/>
      </c>
      <c r="H55" s="14"/>
      <c r="I55" s="17" t="str">
        <f aca="1">IF(H55="","",DATEDIF(H55,TODAY(),"y")&amp;" J "&amp;DATEDIF(H55,TODAY(),"ym")&amp;" M, und "&amp;DATEDIF(H55,TODAY(),"md")&amp;" T")</f>
        <v/>
      </c>
      <c r="J55" s="15"/>
      <c r="K55" s="15"/>
    </row>
    <row r="56" spans="1:11">
      <c r="A56" s="14" t="n">
        <v>55</v>
      </c>
      <c r="B56" s="23"/>
      <c r="C56" s="23"/>
      <c r="D56" s="16" t="str">
        <f>IF(B56="","",DATEVALUE(CONCATENATE(DAY(B56),".",MONTH(B56),".",Kalender!$A$1)))</f>
        <v/>
      </c>
      <c r="E56" s="14" t="str">
        <f>IF(ISERROR(RANK(D56,$D$2:$D$101,1)),"",RANK(D56,$D$2:$D$101,1))</f>
        <v/>
      </c>
      <c r="F56" s="16" t="str">
        <f aca="1">IF(ISERROR(INDEX($D$2:$D$101,MATCH(A56,$E$2:$E$101,0),1)),"",INDEX($D$2:$D$101,MATCH(A56,$E$2:$E$101,0),1))</f>
        <v/>
      </c>
      <c r="G56" s="14" t="str">
        <f aca="1">IF(ISERROR(INDEX($C$2:$C$101,MATCH(A56,$E$2:$E$101,0),1)),"",INDEX($C$2:$C$101,MATCH(A56,$E$2:$E$101,0),1))</f>
        <v/>
      </c>
      <c r="H56" s="14"/>
      <c r="I56" s="17" t="str">
        <f aca="1">IF(H56="","",DATEDIF(H56,TODAY(),"y")&amp;" J "&amp;DATEDIF(H56,TODAY(),"ym")&amp;" M, und "&amp;DATEDIF(H56,TODAY(),"md")&amp;" T")</f>
        <v/>
      </c>
      <c r="J56" s="15"/>
      <c r="K56" s="15"/>
    </row>
    <row r="57" spans="1:11">
      <c r="A57" s="14" t="n">
        <v>56</v>
      </c>
      <c r="B57" s="23"/>
      <c r="C57" s="23"/>
      <c r="D57" s="16" t="str">
        <f>IF(B57="","",DATEVALUE(CONCATENATE(DAY(B57),".",MONTH(B57),".",Kalender!$A$1)))</f>
        <v/>
      </c>
      <c r="E57" s="14" t="str">
        <f>IF(ISERROR(RANK(D57,$D$2:$D$101,1)),"",RANK(D57,$D$2:$D$101,1))</f>
        <v/>
      </c>
      <c r="F57" s="16" t="str">
        <f aca="1">IF(ISERROR(INDEX($D$2:$D$101,MATCH(A57,$E$2:$E$101,0),1)),"",INDEX($D$2:$D$101,MATCH(A57,$E$2:$E$101,0),1))</f>
        <v/>
      </c>
      <c r="G57" s="14" t="str">
        <f aca="1">IF(ISERROR(INDEX($C$2:$C$101,MATCH(A57,$E$2:$E$101,0),1)),"",INDEX($C$2:$C$101,MATCH(A57,$E$2:$E$101,0),1))</f>
        <v/>
      </c>
      <c r="H57" s="14"/>
      <c r="I57" s="17" t="str">
        <f aca="1">IF(H57="","",DATEDIF(H57,TODAY(),"y")&amp;" J "&amp;DATEDIF(H57,TODAY(),"ym")&amp;" M, und "&amp;DATEDIF(H57,TODAY(),"md")&amp;" T")</f>
        <v/>
      </c>
      <c r="J57" s="15"/>
      <c r="K57" s="15"/>
    </row>
    <row r="58" spans="1:11">
      <c r="A58" s="14" t="n">
        <v>57</v>
      </c>
      <c r="B58" s="23"/>
      <c r="C58" s="23"/>
      <c r="D58" s="16" t="str">
        <f>IF(B58="","",DATEVALUE(CONCATENATE(DAY(B58),".",MONTH(B58),".",Kalender!$A$1)))</f>
        <v/>
      </c>
      <c r="E58" s="14" t="str">
        <f>IF(ISERROR(RANK(D58,$D$2:$D$101,1)),"",RANK(D58,$D$2:$D$101,1))</f>
        <v/>
      </c>
      <c r="F58" s="16" t="str">
        <f aca="1">IF(ISERROR(INDEX($D$2:$D$101,MATCH(A58,$E$2:$E$101,0),1)),"",INDEX($D$2:$D$101,MATCH(A58,$E$2:$E$101,0),1))</f>
        <v/>
      </c>
      <c r="G58" s="14" t="str">
        <f aca="1">IF(ISERROR(INDEX($C$2:$C$101,MATCH(A58,$E$2:$E$101,0),1)),"",INDEX($C$2:$C$101,MATCH(A58,$E$2:$E$101,0),1))</f>
        <v/>
      </c>
      <c r="H58" s="14"/>
      <c r="I58" s="17" t="str">
        <f aca="1">IF(H58="","",DATEDIF(H58,TODAY(),"y")&amp;" J "&amp;DATEDIF(H58,TODAY(),"ym")&amp;" M, und "&amp;DATEDIF(H58,TODAY(),"md")&amp;" T")</f>
        <v/>
      </c>
      <c r="J58" s="15"/>
      <c r="K58" s="15"/>
    </row>
    <row r="59" spans="1:11">
      <c r="A59" s="14" t="n">
        <v>58</v>
      </c>
      <c r="B59" s="23"/>
      <c r="C59" s="23"/>
      <c r="D59" s="16" t="str">
        <f>IF(B59="","",DATEVALUE(CONCATENATE(DAY(B59),".",MONTH(B59),".",Kalender!$A$1)))</f>
        <v/>
      </c>
      <c r="E59" s="14" t="str">
        <f>IF(ISERROR(RANK(D59,$D$2:$D$101,1)),"",RANK(D59,$D$2:$D$101,1))</f>
        <v/>
      </c>
      <c r="F59" s="16" t="str">
        <f aca="1">IF(ISERROR(INDEX($D$2:$D$101,MATCH(A59,$E$2:$E$101,0),1)),"",INDEX($D$2:$D$101,MATCH(A59,$E$2:$E$101,0),1))</f>
        <v/>
      </c>
      <c r="G59" s="14" t="str">
        <f aca="1">IF(ISERROR(INDEX($C$2:$C$101,MATCH(A59,$E$2:$E$101,0),1)),"",INDEX($C$2:$C$101,MATCH(A59,$E$2:$E$101,0),1))</f>
        <v/>
      </c>
      <c r="H59" s="14"/>
      <c r="I59" s="17" t="str">
        <f aca="1">IF(H59="","",DATEDIF(H59,TODAY(),"y")&amp;" J "&amp;DATEDIF(H59,TODAY(),"ym")&amp;" M, und "&amp;DATEDIF(H59,TODAY(),"md")&amp;" T")</f>
        <v/>
      </c>
      <c r="J59" s="15"/>
      <c r="K59" s="15"/>
    </row>
    <row r="60" spans="1:11">
      <c r="A60" s="14" t="n">
        <v>59</v>
      </c>
      <c r="B60" s="23"/>
      <c r="C60" s="23"/>
      <c r="D60" s="16" t="str">
        <f>IF(B60="","",DATEVALUE(CONCATENATE(DAY(B60),".",MONTH(B60),".",Kalender!$A$1)))</f>
        <v/>
      </c>
      <c r="E60" s="14" t="str">
        <f>IF(ISERROR(RANK(D60,$D$2:$D$101,1)),"",RANK(D60,$D$2:$D$101,1))</f>
        <v/>
      </c>
      <c r="F60" s="16" t="str">
        <f aca="1">IF(ISERROR(INDEX($D$2:$D$101,MATCH(A60,$E$2:$E$101,0),1)),"",INDEX($D$2:$D$101,MATCH(A60,$E$2:$E$101,0),1))</f>
        <v/>
      </c>
      <c r="G60" s="14" t="str">
        <f aca="1">IF(ISERROR(INDEX($C$2:$C$101,MATCH(A60,$E$2:$E$101,0),1)),"",INDEX($C$2:$C$101,MATCH(A60,$E$2:$E$101,0),1))</f>
        <v/>
      </c>
      <c r="H60" s="14"/>
      <c r="I60" s="17" t="str">
        <f aca="1">IF(H60="","",DATEDIF(H60,TODAY(),"y")&amp;" J "&amp;DATEDIF(H60,TODAY(),"ym")&amp;" M, und "&amp;DATEDIF(H60,TODAY(),"md")&amp;" T")</f>
        <v/>
      </c>
      <c r="J60" s="15"/>
      <c r="K60" s="15"/>
    </row>
    <row r="61" spans="1:11">
      <c r="A61" s="14" t="n">
        <v>60</v>
      </c>
      <c r="B61" s="23"/>
      <c r="C61" s="23"/>
      <c r="D61" s="16" t="str">
        <f>IF(B61="","",DATEVALUE(CONCATENATE(DAY(B61),".",MONTH(B61),".",Kalender!$A$1)))</f>
        <v/>
      </c>
      <c r="E61" s="14" t="str">
        <f>IF(ISERROR(RANK(D61,$D$2:$D$101,1)),"",RANK(D61,$D$2:$D$101,1))</f>
        <v/>
      </c>
      <c r="F61" s="16" t="str">
        <f aca="1">IF(ISERROR(INDEX($D$2:$D$101,MATCH(A61,$E$2:$E$101,0),1)),"",INDEX($D$2:$D$101,MATCH(A61,$E$2:$E$101,0),1))</f>
        <v/>
      </c>
      <c r="G61" s="14" t="str">
        <f aca="1">IF(ISERROR(INDEX($C$2:$C$101,MATCH(A61,$E$2:$E$101,0),1)),"",INDEX($C$2:$C$101,MATCH(A61,$E$2:$E$101,0),1))</f>
        <v/>
      </c>
      <c r="H61" s="14"/>
      <c r="I61" s="17" t="str">
        <f aca="1">IF(H61="","",DATEDIF(H61,TODAY(),"y")&amp;" J "&amp;DATEDIF(H61,TODAY(),"ym")&amp;" M, und "&amp;DATEDIF(H61,TODAY(),"md")&amp;" T")</f>
        <v/>
      </c>
      <c r="J61" s="15"/>
      <c r="K61" s="15"/>
    </row>
    <row r="62" spans="1:11">
      <c r="A62" s="14" t="n">
        <v>61</v>
      </c>
      <c r="B62" s="23"/>
      <c r="C62" s="23"/>
      <c r="D62" s="16" t="str">
        <f>IF(B62="","",DATEVALUE(CONCATENATE(DAY(B62),".",MONTH(B62),".",Kalender!$A$1)))</f>
        <v/>
      </c>
      <c r="E62" s="14" t="str">
        <f>IF(ISERROR(RANK(D62,$D$2:$D$101,1)),"",RANK(D62,$D$2:$D$101,1))</f>
        <v/>
      </c>
      <c r="F62" s="16" t="str">
        <f aca="1">IF(ISERROR(INDEX($D$2:$D$101,MATCH(A62,$E$2:$E$101,0),1)),"",INDEX($D$2:$D$101,MATCH(A62,$E$2:$E$101,0),1))</f>
        <v/>
      </c>
      <c r="G62" s="14" t="str">
        <f aca="1">IF(ISERROR(INDEX($C$2:$C$101,MATCH(A62,$E$2:$E$101,0),1)),"",INDEX($C$2:$C$101,MATCH(A62,$E$2:$E$101,0),1))</f>
        <v/>
      </c>
      <c r="H62" s="14"/>
      <c r="I62" s="17" t="str">
        <f aca="1">IF(H62="","",DATEDIF(H62,TODAY(),"y")&amp;" J "&amp;DATEDIF(H62,TODAY(),"ym")&amp;" M, und "&amp;DATEDIF(H62,TODAY(),"md")&amp;" T")</f>
        <v/>
      </c>
      <c r="J62" s="15"/>
      <c r="K62" s="15"/>
    </row>
    <row r="63" spans="1:11">
      <c r="A63" s="14" t="n">
        <v>62</v>
      </c>
      <c r="B63" s="23"/>
      <c r="C63" s="23"/>
      <c r="D63" s="16" t="str">
        <f>IF(B63="","",DATEVALUE(CONCATENATE(DAY(B63),".",MONTH(B63),".",Kalender!$A$1)))</f>
        <v/>
      </c>
      <c r="E63" s="14" t="str">
        <f>IF(ISERROR(RANK(D63,$D$2:$D$101,1)),"",RANK(D63,$D$2:$D$101,1))</f>
        <v/>
      </c>
      <c r="F63" s="16" t="str">
        <f aca="1">IF(ISERROR(INDEX($D$2:$D$101,MATCH(A63,$E$2:$E$101,0),1)),"",INDEX($D$2:$D$101,MATCH(A63,$E$2:$E$101,0),1))</f>
        <v/>
      </c>
      <c r="G63" s="14" t="str">
        <f aca="1">IF(ISERROR(INDEX($C$2:$C$101,MATCH(A63,$E$2:$E$101,0),1)),"",INDEX($C$2:$C$101,MATCH(A63,$E$2:$E$101,0),1))</f>
        <v/>
      </c>
      <c r="H63" s="14"/>
      <c r="I63" s="17" t="str">
        <f aca="1">IF(H63="","",DATEDIF(H63,TODAY(),"y")&amp;" J "&amp;DATEDIF(H63,TODAY(),"ym")&amp;" M, und "&amp;DATEDIF(H63,TODAY(),"md")&amp;" T")</f>
        <v/>
      </c>
      <c r="J63" s="15"/>
      <c r="K63" s="15"/>
    </row>
    <row r="64" spans="1:11">
      <c r="A64" s="14" t="n">
        <v>63</v>
      </c>
      <c r="B64" s="23"/>
      <c r="C64" s="23"/>
      <c r="D64" s="16" t="str">
        <f>IF(B64="","",DATEVALUE(CONCATENATE(DAY(B64),".",MONTH(B64),".",Kalender!$A$1)))</f>
        <v/>
      </c>
      <c r="E64" s="14" t="str">
        <f>IF(ISERROR(RANK(D64,$D$2:$D$101,1)),"",RANK(D64,$D$2:$D$101,1))</f>
        <v/>
      </c>
      <c r="F64" s="16" t="str">
        <f aca="1">IF(ISERROR(INDEX($D$2:$D$101,MATCH(A64,$E$2:$E$101,0),1)),"",INDEX($D$2:$D$101,MATCH(A64,$E$2:$E$101,0),1))</f>
        <v/>
      </c>
      <c r="G64" s="14" t="str">
        <f aca="1">IF(ISERROR(INDEX($C$2:$C$101,MATCH(A64,$E$2:$E$101,0),1)),"",INDEX($C$2:$C$101,MATCH(A64,$E$2:$E$101,0),1))</f>
        <v/>
      </c>
      <c r="H64" s="14"/>
      <c r="I64" s="17" t="str">
        <f aca="1">IF(H64="","",DATEDIF(H64,TODAY(),"y")&amp;" J "&amp;DATEDIF(H64,TODAY(),"ym")&amp;" M, und "&amp;DATEDIF(H64,TODAY(),"md")&amp;" T")</f>
        <v/>
      </c>
      <c r="J64" s="15"/>
      <c r="K64" s="15"/>
    </row>
    <row r="65" spans="1:11">
      <c r="A65" s="14" t="n">
        <v>64</v>
      </c>
      <c r="B65" s="23"/>
      <c r="C65" s="23"/>
      <c r="D65" s="16" t="str">
        <f>IF(B65="","",DATEVALUE(CONCATENATE(DAY(B65),".",MONTH(B65),".",Kalender!$A$1)))</f>
        <v/>
      </c>
      <c r="E65" s="14" t="str">
        <f>IF(ISERROR(RANK(D65,$D$2:$D$101,1)),"",RANK(D65,$D$2:$D$101,1))</f>
        <v/>
      </c>
      <c r="F65" s="16" t="str">
        <f aca="1">IF(ISERROR(INDEX($D$2:$D$101,MATCH(A65,$E$2:$E$101,0),1)),"",INDEX($D$2:$D$101,MATCH(A65,$E$2:$E$101,0),1))</f>
        <v/>
      </c>
      <c r="G65" s="14" t="str">
        <f aca="1">IF(ISERROR(INDEX($C$2:$C$101,MATCH(A65,$E$2:$E$101,0),1)),"",INDEX($C$2:$C$101,MATCH(A65,$E$2:$E$101,0),1))</f>
        <v/>
      </c>
      <c r="H65" s="14"/>
      <c r="I65" s="17" t="str">
        <f aca="1">IF(H65="","",DATEDIF(H65,TODAY(),"y")&amp;" J "&amp;DATEDIF(H65,TODAY(),"ym")&amp;" M, und "&amp;DATEDIF(H65,TODAY(),"md")&amp;" T")</f>
        <v/>
      </c>
      <c r="J65" s="15"/>
      <c r="K65" s="15"/>
    </row>
    <row r="66" spans="1:11">
      <c r="A66" s="14" t="n">
        <v>65</v>
      </c>
      <c r="B66" s="23"/>
      <c r="C66" s="23"/>
      <c r="D66" s="16" t="str">
        <f>IF(B66="","",DATEVALUE(CONCATENATE(DAY(B66),".",MONTH(B66),".",Kalender!$A$1)))</f>
        <v/>
      </c>
      <c r="E66" s="14" t="str">
        <f>IF(ISERROR(RANK(D66,$D$2:$D$101,1)),"",RANK(D66,$D$2:$D$101,1))</f>
        <v/>
      </c>
      <c r="F66" s="16" t="str">
        <f aca="1">IF(ISERROR(INDEX($D$2:$D$101,MATCH(A66,$E$2:$E$101,0),1)),"",INDEX($D$2:$D$101,MATCH(A66,$E$2:$E$101,0),1))</f>
        <v/>
      </c>
      <c r="G66" s="14" t="str">
        <f aca="1">IF(ISERROR(INDEX($C$2:$C$101,MATCH(A66,$E$2:$E$101,0),1)),"",INDEX($C$2:$C$101,MATCH(A66,$E$2:$E$101,0),1))</f>
        <v/>
      </c>
      <c r="H66" s="14"/>
      <c r="I66" s="17" t="str">
        <f aca="1">IF(H66="","",DATEDIF(H66,TODAY(),"y")&amp;" J "&amp;DATEDIF(H66,TODAY(),"ym")&amp;" M, und "&amp;DATEDIF(H66,TODAY(),"md")&amp;" T")</f>
        <v/>
      </c>
      <c r="J66" s="15"/>
      <c r="K66" s="15"/>
    </row>
    <row r="67" spans="1:11">
      <c r="A67" s="14" t="n">
        <v>66</v>
      </c>
      <c r="B67" s="23"/>
      <c r="C67" s="23"/>
      <c r="D67" s="16" t="str">
        <f>IF(B67="","",DATEVALUE(CONCATENATE(DAY(B67),".",MONTH(B67),".",Kalender!$A$1)))</f>
        <v/>
      </c>
      <c r="E67" s="14" t="str">
        <f>IF(ISERROR(RANK(D67,$D$2:$D$101,1)),"",RANK(D67,$D$2:$D$101,1))</f>
        <v/>
      </c>
      <c r="F67" s="16" t="str">
        <f aca="1">IF(ISERROR(INDEX($D$2:$D$101,MATCH(A67,$E$2:$E$101,0),1)),"",INDEX($D$2:$D$101,MATCH(A67,$E$2:$E$101,0),1))</f>
        <v/>
      </c>
      <c r="G67" s="14" t="str">
        <f aca="1">IF(ISERROR(INDEX($C$2:$C$101,MATCH(A67,$E$2:$E$101,0),1)),"",INDEX($C$2:$C$101,MATCH(A67,$E$2:$E$101,0),1))</f>
        <v/>
      </c>
      <c r="H67" s="14"/>
      <c r="I67" s="17" t="str">
        <f aca="1">IF(H67="","",DATEDIF(H67,TODAY(),"y")&amp;" J "&amp;DATEDIF(H67,TODAY(),"ym")&amp;" M, und "&amp;DATEDIF(H67,TODAY(),"md")&amp;" T")</f>
        <v/>
      </c>
      <c r="J67" s="15"/>
      <c r="K67" s="15"/>
    </row>
    <row r="68" spans="1:11">
      <c r="A68" s="14" t="n">
        <v>67</v>
      </c>
      <c r="B68" s="23"/>
      <c r="C68" s="23"/>
      <c r="D68" s="16" t="str">
        <f>IF(B68="","",DATEVALUE(CONCATENATE(DAY(B68),".",MONTH(B68),".",Kalender!$A$1)))</f>
        <v/>
      </c>
      <c r="E68" s="14" t="str">
        <f>IF(ISERROR(RANK(D68,$D$2:$D$101,1)),"",RANK(D68,$D$2:$D$101,1))</f>
        <v/>
      </c>
      <c r="F68" s="16" t="str">
        <f aca="1">IF(ISERROR(INDEX($D$2:$D$101,MATCH(A68,$E$2:$E$101,0),1)),"",INDEX($D$2:$D$101,MATCH(A68,$E$2:$E$101,0),1))</f>
        <v/>
      </c>
      <c r="G68" s="14" t="str">
        <f aca="1">IF(ISERROR(INDEX($C$2:$C$101,MATCH(A68,$E$2:$E$101,0),1)),"",INDEX($C$2:$C$101,MATCH(A68,$E$2:$E$101,0),1))</f>
        <v/>
      </c>
      <c r="H68" s="14"/>
      <c r="I68" s="17" t="str">
        <f aca="1">IF(H68="","",DATEDIF(H68,TODAY(),"y")&amp;" J "&amp;DATEDIF(H68,TODAY(),"ym")&amp;" M, und "&amp;DATEDIF(H68,TODAY(),"md")&amp;" T")</f>
        <v/>
      </c>
      <c r="J68" s="15"/>
      <c r="K68" s="15"/>
    </row>
    <row r="69" spans="1:11">
      <c r="A69" s="14" t="n">
        <v>68</v>
      </c>
      <c r="B69" s="23"/>
      <c r="C69" s="23"/>
      <c r="D69" s="16" t="str">
        <f>IF(B69="","",DATEVALUE(CONCATENATE(DAY(B69),".",MONTH(B69),".",Kalender!$A$1)))</f>
        <v/>
      </c>
      <c r="E69" s="14" t="str">
        <f>IF(ISERROR(RANK(D69,$D$2:$D$101,1)),"",RANK(D69,$D$2:$D$101,1))</f>
        <v/>
      </c>
      <c r="F69" s="16" t="str">
        <f aca="1">IF(ISERROR(INDEX($D$2:$D$101,MATCH(A69,$E$2:$E$101,0),1)),"",INDEX($D$2:$D$101,MATCH(A69,$E$2:$E$101,0),1))</f>
        <v/>
      </c>
      <c r="G69" s="14" t="str">
        <f aca="1">IF(ISERROR(INDEX($C$2:$C$101,MATCH(A69,$E$2:$E$101,0),1)),"",INDEX($C$2:$C$101,MATCH(A69,$E$2:$E$101,0),1))</f>
        <v/>
      </c>
      <c r="H69" s="14"/>
      <c r="I69" s="17" t="str">
        <f aca="1">IF(H69="","",DATEDIF(H69,TODAY(),"y")&amp;" J "&amp;DATEDIF(H69,TODAY(),"ym")&amp;" M, und "&amp;DATEDIF(H69,TODAY(),"md")&amp;" T")</f>
        <v/>
      </c>
      <c r="J69" s="15"/>
      <c r="K69" s="15"/>
    </row>
    <row r="70" spans="1:11">
      <c r="A70" s="14" t="n">
        <v>69</v>
      </c>
      <c r="B70" s="23"/>
      <c r="C70" s="23"/>
      <c r="D70" s="16" t="str">
        <f>IF(B70="","",DATEVALUE(CONCATENATE(DAY(B70),".",MONTH(B70),".",Kalender!$A$1)))</f>
        <v/>
      </c>
      <c r="E70" s="14" t="str">
        <f>IF(ISERROR(RANK(D70,$D$2:$D$101,1)),"",RANK(D70,$D$2:$D$101,1))</f>
        <v/>
      </c>
      <c r="F70" s="16" t="str">
        <f aca="1">IF(ISERROR(INDEX($D$2:$D$101,MATCH(A70,$E$2:$E$101,0),1)),"",INDEX($D$2:$D$101,MATCH(A70,$E$2:$E$101,0),1))</f>
        <v/>
      </c>
      <c r="G70" s="14" t="str">
        <f aca="1">IF(ISERROR(INDEX($C$2:$C$101,MATCH(A70,$E$2:$E$101,0),1)),"",INDEX($C$2:$C$101,MATCH(A70,$E$2:$E$101,0),1))</f>
        <v/>
      </c>
      <c r="H70" s="14"/>
      <c r="I70" s="17" t="str">
        <f aca="1">IF(H70="","",DATEDIF(H70,TODAY(),"y")&amp;" J "&amp;DATEDIF(H70,TODAY(),"ym")&amp;" M, und "&amp;DATEDIF(H70,TODAY(),"md")&amp;" T")</f>
        <v/>
      </c>
      <c r="J70" s="15"/>
      <c r="K70" s="15"/>
    </row>
    <row r="71" spans="1:11">
      <c r="A71" s="14" t="n">
        <v>70</v>
      </c>
      <c r="B71" s="23"/>
      <c r="C71" s="23"/>
      <c r="D71" s="16" t="str">
        <f>IF(B71="","",DATEVALUE(CONCATENATE(DAY(B71),".",MONTH(B71),".",Kalender!$A$1)))</f>
        <v/>
      </c>
      <c r="E71" s="14" t="str">
        <f>IF(ISERROR(RANK(D71,$D$2:$D$101,1)),"",RANK(D71,$D$2:$D$101,1))</f>
        <v/>
      </c>
      <c r="F71" s="16" t="str">
        <f aca="1">IF(ISERROR(INDEX($D$2:$D$101,MATCH(A71,$E$2:$E$101,0),1)),"",INDEX($D$2:$D$101,MATCH(A71,$E$2:$E$101,0),1))</f>
        <v/>
      </c>
      <c r="G71" s="14" t="str">
        <f aca="1">IF(ISERROR(INDEX($C$2:$C$101,MATCH(A71,$E$2:$E$101,0),1)),"",INDEX($C$2:$C$101,MATCH(A71,$E$2:$E$101,0),1))</f>
        <v/>
      </c>
      <c r="H71" s="14"/>
      <c r="I71" s="17" t="str">
        <f aca="1">IF(H71="","",DATEDIF(H71,TODAY(),"y")&amp;" J "&amp;DATEDIF(H71,TODAY(),"ym")&amp;" M, und "&amp;DATEDIF(H71,TODAY(),"md")&amp;" T")</f>
        <v/>
      </c>
      <c r="J71" s="15"/>
      <c r="K71" s="15"/>
    </row>
    <row r="72" spans="1:11">
      <c r="A72" s="14" t="n">
        <v>71</v>
      </c>
      <c r="B72" s="23"/>
      <c r="C72" s="23"/>
      <c r="D72" s="16" t="str">
        <f>IF(B72="","",DATEVALUE(CONCATENATE(DAY(B72),".",MONTH(B72),".",Kalender!$A$1)))</f>
        <v/>
      </c>
      <c r="E72" s="14" t="str">
        <f>IF(ISERROR(RANK(D72,$D$2:$D$101,1)),"",RANK(D72,$D$2:$D$101,1))</f>
        <v/>
      </c>
      <c r="F72" s="16" t="str">
        <f aca="1">IF(ISERROR(INDEX($D$2:$D$101,MATCH(A72,$E$2:$E$101,0),1)),"",INDEX($D$2:$D$101,MATCH(A72,$E$2:$E$101,0),1))</f>
        <v/>
      </c>
      <c r="G72" s="14" t="str">
        <f aca="1">IF(ISERROR(INDEX($C$2:$C$101,MATCH(A72,$E$2:$E$101,0),1)),"",INDEX($C$2:$C$101,MATCH(A72,$E$2:$E$101,0),1))</f>
        <v/>
      </c>
      <c r="H72" s="14"/>
      <c r="I72" s="17" t="str">
        <f aca="1">IF(H72="","",DATEDIF(H72,TODAY(),"y")&amp;" J "&amp;DATEDIF(H72,TODAY(),"ym")&amp;" M, und "&amp;DATEDIF(H72,TODAY(),"md")&amp;" T")</f>
        <v/>
      </c>
      <c r="J72" s="15"/>
      <c r="K72" s="15"/>
    </row>
    <row r="73" spans="1:11">
      <c r="A73" s="14" t="n">
        <v>72</v>
      </c>
      <c r="B73" s="23"/>
      <c r="C73" s="23"/>
      <c r="D73" s="16" t="str">
        <f>IF(B73="","",DATEVALUE(CONCATENATE(DAY(B73),".",MONTH(B73),".",Kalender!$A$1)))</f>
        <v/>
      </c>
      <c r="E73" s="14" t="str">
        <f>IF(ISERROR(RANK(D73,$D$2:$D$101,1)),"",RANK(D73,$D$2:$D$101,1))</f>
        <v/>
      </c>
      <c r="F73" s="16" t="str">
        <f aca="1">IF(ISERROR(INDEX($D$2:$D$101,MATCH(A73,$E$2:$E$101,0),1)),"",INDEX($D$2:$D$101,MATCH(A73,$E$2:$E$101,0),1))</f>
        <v/>
      </c>
      <c r="G73" s="14" t="str">
        <f aca="1">IF(ISERROR(INDEX($C$2:$C$101,MATCH(A73,$E$2:$E$101,0),1)),"",INDEX($C$2:$C$101,MATCH(A73,$E$2:$E$101,0),1))</f>
        <v/>
      </c>
      <c r="H73" s="14"/>
      <c r="I73" s="17" t="str">
        <f aca="1">IF(H73="","",DATEDIF(H73,TODAY(),"y")&amp;" J "&amp;DATEDIF(H73,TODAY(),"ym")&amp;" M, und "&amp;DATEDIF(H73,TODAY(),"md")&amp;" T")</f>
        <v/>
      </c>
      <c r="J73" s="15"/>
      <c r="K73" s="15"/>
    </row>
    <row r="74" spans="1:11">
      <c r="A74" s="14" t="n">
        <v>73</v>
      </c>
      <c r="B74" s="23"/>
      <c r="C74" s="23"/>
      <c r="D74" s="16" t="str">
        <f>IF(B74="","",DATEVALUE(CONCATENATE(DAY(B74),".",MONTH(B74),".",Kalender!$A$1)))</f>
        <v/>
      </c>
      <c r="E74" s="14" t="str">
        <f>IF(ISERROR(RANK(D74,$D$2:$D$101,1)),"",RANK(D74,$D$2:$D$101,1))</f>
        <v/>
      </c>
      <c r="F74" s="16" t="str">
        <f aca="1">IF(ISERROR(INDEX($D$2:$D$101,MATCH(A74,$E$2:$E$101,0),1)),"",INDEX($D$2:$D$101,MATCH(A74,$E$2:$E$101,0),1))</f>
        <v/>
      </c>
      <c r="G74" s="14" t="str">
        <f aca="1">IF(ISERROR(INDEX($C$2:$C$101,MATCH(A74,$E$2:$E$101,0),1)),"",INDEX($C$2:$C$101,MATCH(A74,$E$2:$E$101,0),1))</f>
        <v/>
      </c>
      <c r="H74" s="14"/>
      <c r="I74" s="17" t="str">
        <f aca="1">IF(H74="","",DATEDIF(H74,TODAY(),"y")&amp;" J "&amp;DATEDIF(H74,TODAY(),"ym")&amp;" M, und "&amp;DATEDIF(H74,TODAY(),"md")&amp;" T")</f>
        <v/>
      </c>
      <c r="J74" s="15"/>
      <c r="K74" s="15"/>
    </row>
    <row r="75" spans="1:11">
      <c r="A75" s="14" t="n">
        <v>74</v>
      </c>
      <c r="B75" s="23"/>
      <c r="C75" s="23"/>
      <c r="D75" s="16" t="str">
        <f>IF(B75="","",DATEVALUE(CONCATENATE(DAY(B75),".",MONTH(B75),".",Kalender!$A$1)))</f>
        <v/>
      </c>
      <c r="E75" s="14" t="str">
        <f>IF(ISERROR(RANK(D75,$D$2:$D$101,1)),"",RANK(D75,$D$2:$D$101,1))</f>
        <v/>
      </c>
      <c r="F75" s="16" t="str">
        <f aca="1">IF(ISERROR(INDEX($D$2:$D$101,MATCH(A75,$E$2:$E$101,0),1)),"",INDEX($D$2:$D$101,MATCH(A75,$E$2:$E$101,0),1))</f>
        <v/>
      </c>
      <c r="G75" s="14" t="str">
        <f aca="1">IF(ISERROR(INDEX($C$2:$C$101,MATCH(A75,$E$2:$E$101,0),1)),"",INDEX($C$2:$C$101,MATCH(A75,$E$2:$E$101,0),1))</f>
        <v/>
      </c>
      <c r="H75" s="14"/>
      <c r="I75" s="17" t="str">
        <f aca="1">IF(H75="","",DATEDIF(H75,TODAY(),"y")&amp;" J "&amp;DATEDIF(H75,TODAY(),"ym")&amp;" M, und "&amp;DATEDIF(H75,TODAY(),"md")&amp;" T")</f>
        <v/>
      </c>
      <c r="J75" s="15"/>
      <c r="K75" s="15"/>
    </row>
    <row r="76" spans="1:11">
      <c r="A76" s="14" t="n">
        <v>75</v>
      </c>
      <c r="B76" s="23"/>
      <c r="C76" s="23"/>
      <c r="D76" s="16" t="str">
        <f>IF(B76="","",DATEVALUE(CONCATENATE(DAY(B76),".",MONTH(B76),".",Kalender!$A$1)))</f>
        <v/>
      </c>
      <c r="E76" s="14" t="str">
        <f>IF(ISERROR(RANK(D76,$D$2:$D$101,1)),"",RANK(D76,$D$2:$D$101,1))</f>
        <v/>
      </c>
      <c r="F76" s="16" t="str">
        <f aca="1">IF(ISERROR(INDEX($D$2:$D$101,MATCH(A76,$E$2:$E$101,0),1)),"",INDEX($D$2:$D$101,MATCH(A76,$E$2:$E$101,0),1))</f>
        <v/>
      </c>
      <c r="G76" s="14" t="str">
        <f aca="1">IF(ISERROR(INDEX($C$2:$C$101,MATCH(A76,$E$2:$E$101,0),1)),"",INDEX($C$2:$C$101,MATCH(A76,$E$2:$E$101,0),1))</f>
        <v/>
      </c>
      <c r="H76" s="14"/>
      <c r="I76" s="17" t="str">
        <f aca="1">IF(H76="","",DATEDIF(H76,TODAY(),"y")&amp;" J "&amp;DATEDIF(H76,TODAY(),"ym")&amp;" M, und "&amp;DATEDIF(H76,TODAY(),"md")&amp;" T")</f>
        <v/>
      </c>
      <c r="J76" s="15"/>
      <c r="K76" s="15"/>
    </row>
    <row r="77" spans="1:11">
      <c r="A77" s="14" t="n">
        <v>76</v>
      </c>
      <c r="B77" s="23"/>
      <c r="C77" s="23"/>
      <c r="D77" s="16" t="str">
        <f>IF(B77="","",DATEVALUE(CONCATENATE(DAY(B77),".",MONTH(B77),".",Kalender!$A$1)))</f>
        <v/>
      </c>
      <c r="E77" s="14" t="str">
        <f>IF(ISERROR(RANK(D77,$D$2:$D$101,1)),"",RANK(D77,$D$2:$D$101,1))</f>
        <v/>
      </c>
      <c r="F77" s="16" t="str">
        <f aca="1">IF(ISERROR(INDEX($D$2:$D$101,MATCH(A77,$E$2:$E$101,0),1)),"",INDEX($D$2:$D$101,MATCH(A77,$E$2:$E$101,0),1))</f>
        <v/>
      </c>
      <c r="G77" s="14" t="str">
        <f aca="1">IF(ISERROR(INDEX($C$2:$C$101,MATCH(A77,$E$2:$E$101,0),1)),"",INDEX($C$2:$C$101,MATCH(A77,$E$2:$E$101,0),1))</f>
        <v/>
      </c>
      <c r="H77" s="14"/>
      <c r="I77" s="17" t="str">
        <f aca="1">IF(H77="","",DATEDIF(H77,TODAY(),"y")&amp;" J "&amp;DATEDIF(H77,TODAY(),"ym")&amp;" M, und "&amp;DATEDIF(H77,TODAY(),"md")&amp;" T")</f>
        <v/>
      </c>
      <c r="J77" s="15"/>
      <c r="K77" s="15"/>
    </row>
    <row r="78" spans="1:11">
      <c r="A78" s="14" t="n">
        <v>77</v>
      </c>
      <c r="B78" s="23"/>
      <c r="C78" s="23"/>
      <c r="D78" s="16" t="str">
        <f>IF(B78="","",DATEVALUE(CONCATENATE(DAY(B78),".",MONTH(B78),".",Kalender!$A$1)))</f>
        <v/>
      </c>
      <c r="E78" s="14" t="str">
        <f>IF(ISERROR(RANK(D78,$D$2:$D$101,1)),"",RANK(D78,$D$2:$D$101,1))</f>
        <v/>
      </c>
      <c r="F78" s="16" t="str">
        <f aca="1">IF(ISERROR(INDEX($D$2:$D$101,MATCH(A78,$E$2:$E$101,0),1)),"",INDEX($D$2:$D$101,MATCH(A78,$E$2:$E$101,0),1))</f>
        <v/>
      </c>
      <c r="G78" s="14" t="str">
        <f aca="1">IF(ISERROR(INDEX($C$2:$C$101,MATCH(A78,$E$2:$E$101,0),1)),"",INDEX($C$2:$C$101,MATCH(A78,$E$2:$E$101,0),1))</f>
        <v/>
      </c>
      <c r="H78" s="14"/>
      <c r="I78" s="17" t="str">
        <f aca="1">IF(H78="","",DATEDIF(H78,TODAY(),"y")&amp;" J "&amp;DATEDIF(H78,TODAY(),"ym")&amp;" M, und "&amp;DATEDIF(H78,TODAY(),"md")&amp;" T")</f>
        <v/>
      </c>
      <c r="J78" s="15"/>
      <c r="K78" s="15"/>
    </row>
    <row r="79" spans="1:11">
      <c r="A79" s="14" t="n">
        <v>78</v>
      </c>
      <c r="B79" s="23"/>
      <c r="C79" s="23"/>
      <c r="D79" s="16" t="str">
        <f>IF(B79="","",DATEVALUE(CONCATENATE(DAY(B79),".",MONTH(B79),".",Kalender!$A$1)))</f>
        <v/>
      </c>
      <c r="E79" s="14" t="str">
        <f>IF(ISERROR(RANK(D79,$D$2:$D$101,1)),"",RANK(D79,$D$2:$D$101,1))</f>
        <v/>
      </c>
      <c r="F79" s="16" t="str">
        <f aca="1">IF(ISERROR(INDEX($D$2:$D$101,MATCH(A79,$E$2:$E$101,0),1)),"",INDEX($D$2:$D$101,MATCH(A79,$E$2:$E$101,0),1))</f>
        <v/>
      </c>
      <c r="G79" s="14" t="str">
        <f aca="1">IF(ISERROR(INDEX($C$2:$C$101,MATCH(A79,$E$2:$E$101,0),1)),"",INDEX($C$2:$C$101,MATCH(A79,$E$2:$E$101,0),1))</f>
        <v/>
      </c>
      <c r="H79" s="14"/>
      <c r="I79" s="17" t="str">
        <f aca="1">IF(H79="","",DATEDIF(H79,TODAY(),"y")&amp;" J "&amp;DATEDIF(H79,TODAY(),"ym")&amp;" M, und "&amp;DATEDIF(H79,TODAY(),"md")&amp;" T")</f>
        <v/>
      </c>
      <c r="J79" s="15"/>
      <c r="K79" s="15"/>
    </row>
    <row r="80" spans="1:11">
      <c r="A80" s="14" t="n">
        <v>79</v>
      </c>
      <c r="B80" s="23"/>
      <c r="C80" s="23"/>
      <c r="D80" s="16" t="str">
        <f>IF(B80="","",DATEVALUE(CONCATENATE(DAY(B80),".",MONTH(B80),".",Kalender!$A$1)))</f>
        <v/>
      </c>
      <c r="E80" s="14" t="str">
        <f>IF(ISERROR(RANK(D80,$D$2:$D$101,1)),"",RANK(D80,$D$2:$D$101,1))</f>
        <v/>
      </c>
      <c r="F80" s="16" t="str">
        <f aca="1">IF(ISERROR(INDEX($D$2:$D$101,MATCH(A80,$E$2:$E$101,0),1)),"",INDEX($D$2:$D$101,MATCH(A80,$E$2:$E$101,0),1))</f>
        <v/>
      </c>
      <c r="G80" s="14" t="str">
        <f aca="1">IF(ISERROR(INDEX($C$2:$C$101,MATCH(A80,$E$2:$E$101,0),1)),"",INDEX($C$2:$C$101,MATCH(A80,$E$2:$E$101,0),1))</f>
        <v/>
      </c>
      <c r="H80" s="14"/>
      <c r="I80" s="17" t="str">
        <f aca="1">IF(H80="","",DATEDIF(H80,TODAY(),"y")&amp;" J "&amp;DATEDIF(H80,TODAY(),"ym")&amp;" M, und "&amp;DATEDIF(H80,TODAY(),"md")&amp;" T")</f>
        <v/>
      </c>
      <c r="J80" s="15"/>
      <c r="K80" s="15"/>
    </row>
    <row r="81" spans="1:11">
      <c r="A81" s="14" t="n">
        <v>80</v>
      </c>
      <c r="B81" s="23"/>
      <c r="C81" s="23"/>
      <c r="D81" s="16" t="str">
        <f>IF(B81="","",DATEVALUE(CONCATENATE(DAY(B81),".",MONTH(B81),".",Kalender!$A$1)))</f>
        <v/>
      </c>
      <c r="E81" s="14" t="str">
        <f>IF(ISERROR(RANK(D81,$D$2:$D$101,1)),"",RANK(D81,$D$2:$D$101,1))</f>
        <v/>
      </c>
      <c r="F81" s="16" t="str">
        <f aca="1">IF(ISERROR(INDEX($D$2:$D$101,MATCH(A81,$E$2:$E$101,0),1)),"",INDEX($D$2:$D$101,MATCH(A81,$E$2:$E$101,0),1))</f>
        <v/>
      </c>
      <c r="G81" s="14" t="str">
        <f aca="1">IF(ISERROR(INDEX($C$2:$C$101,MATCH(A81,$E$2:$E$101,0),1)),"",INDEX($C$2:$C$101,MATCH(A81,$E$2:$E$101,0),1))</f>
        <v/>
      </c>
      <c r="H81" s="14"/>
      <c r="I81" s="17" t="str">
        <f aca="1">IF(H81="","",DATEDIF(H81,TODAY(),"y")&amp;" J "&amp;DATEDIF(H81,TODAY(),"ym")&amp;" M, und "&amp;DATEDIF(H81,TODAY(),"md")&amp;" T")</f>
        <v/>
      </c>
      <c r="J81" s="15"/>
      <c r="K81" s="15"/>
    </row>
    <row r="82" spans="1:11">
      <c r="A82" s="14" t="n">
        <v>81</v>
      </c>
      <c r="B82" s="23"/>
      <c r="C82" s="23"/>
      <c r="D82" s="16" t="str">
        <f>IF(B82="","",DATEVALUE(CONCATENATE(DAY(B82),".",MONTH(B82),".",Kalender!$A$1)))</f>
        <v/>
      </c>
      <c r="E82" s="14" t="str">
        <f>IF(ISERROR(RANK(D82,$D$2:$D$101,1)),"",RANK(D82,$D$2:$D$101,1))</f>
        <v/>
      </c>
      <c r="F82" s="16" t="str">
        <f aca="1">IF(ISERROR(INDEX($D$2:$D$101,MATCH(A82,$E$2:$E$101,0),1)),"",INDEX($D$2:$D$101,MATCH(A82,$E$2:$E$101,0),1))</f>
        <v/>
      </c>
      <c r="G82" s="14" t="str">
        <f aca="1">IF(ISERROR(INDEX($C$2:$C$101,MATCH(A82,$E$2:$E$101,0),1)),"",INDEX($C$2:$C$101,MATCH(A82,$E$2:$E$101,0),1))</f>
        <v/>
      </c>
      <c r="H82" s="14"/>
      <c r="I82" s="17" t="str">
        <f aca="1">IF(H82="","",DATEDIF(H82,TODAY(),"y")&amp;" J "&amp;DATEDIF(H82,TODAY(),"ym")&amp;" M, und "&amp;DATEDIF(H82,TODAY(),"md")&amp;" T")</f>
        <v/>
      </c>
      <c r="J82" s="15"/>
      <c r="K82" s="15"/>
    </row>
    <row r="83" spans="1:11">
      <c r="A83" s="14" t="n">
        <v>82</v>
      </c>
      <c r="B83" s="23"/>
      <c r="C83" s="23"/>
      <c r="D83" s="16" t="str">
        <f>IF(B83="","",DATEVALUE(CONCATENATE(DAY(B83),".",MONTH(B83),".",Kalender!$A$1)))</f>
        <v/>
      </c>
      <c r="E83" s="14" t="str">
        <f>IF(ISERROR(RANK(D83,$D$2:$D$101,1)),"",RANK(D83,$D$2:$D$101,1))</f>
        <v/>
      </c>
      <c r="F83" s="16" t="str">
        <f aca="1">IF(ISERROR(INDEX($D$2:$D$101,MATCH(A83,$E$2:$E$101,0),1)),"",INDEX($D$2:$D$101,MATCH(A83,$E$2:$E$101,0),1))</f>
        <v/>
      </c>
      <c r="G83" s="14" t="str">
        <f aca="1">IF(ISERROR(INDEX($C$2:$C$101,MATCH(A83,$E$2:$E$101,0),1)),"",INDEX($C$2:$C$101,MATCH(A83,$E$2:$E$101,0),1))</f>
        <v/>
      </c>
      <c r="H83" s="14"/>
      <c r="I83" s="17" t="str">
        <f aca="1">IF(H83="","",DATEDIF(H83,TODAY(),"y")&amp;" J "&amp;DATEDIF(H83,TODAY(),"ym")&amp;" M, und "&amp;DATEDIF(H83,TODAY(),"md")&amp;" T")</f>
        <v/>
      </c>
      <c r="J83" s="15"/>
      <c r="K83" s="15"/>
    </row>
    <row r="84" spans="1:11">
      <c r="A84" s="14" t="n">
        <v>83</v>
      </c>
      <c r="B84" s="23"/>
      <c r="C84" s="23"/>
      <c r="D84" s="16" t="str">
        <f>IF(B84="","",DATEVALUE(CONCATENATE(DAY(B84),".",MONTH(B84),".",Kalender!$A$1)))</f>
        <v/>
      </c>
      <c r="E84" s="14" t="str">
        <f>IF(ISERROR(RANK(D84,$D$2:$D$101,1)),"",RANK(D84,$D$2:$D$101,1))</f>
        <v/>
      </c>
      <c r="F84" s="16" t="str">
        <f aca="1">IF(ISERROR(INDEX($D$2:$D$101,MATCH(A84,$E$2:$E$101,0),1)),"",INDEX($D$2:$D$101,MATCH(A84,$E$2:$E$101,0),1))</f>
        <v/>
      </c>
      <c r="G84" s="14" t="str">
        <f aca="1">IF(ISERROR(INDEX($C$2:$C$101,MATCH(A84,$E$2:$E$101,0),1)),"",INDEX($C$2:$C$101,MATCH(A84,$E$2:$E$101,0),1))</f>
        <v/>
      </c>
      <c r="H84" s="14"/>
      <c r="I84" s="17" t="str">
        <f aca="1">IF(H84="","",DATEDIF(H84,TODAY(),"y")&amp;" J "&amp;DATEDIF(H84,TODAY(),"ym")&amp;" M, und "&amp;DATEDIF(H84,TODAY(),"md")&amp;" T")</f>
        <v/>
      </c>
      <c r="J84" s="15"/>
      <c r="K84" s="15"/>
    </row>
    <row r="85" spans="1:11">
      <c r="A85" s="14" t="n">
        <v>84</v>
      </c>
      <c r="B85" s="23"/>
      <c r="C85" s="23"/>
      <c r="D85" s="16" t="str">
        <f>IF(B85="","",DATEVALUE(CONCATENATE(DAY(B85),".",MONTH(B85),".",Kalender!$A$1)))</f>
        <v/>
      </c>
      <c r="E85" s="14" t="str">
        <f>IF(ISERROR(RANK(D85,$D$2:$D$101,1)),"",RANK(D85,$D$2:$D$101,1))</f>
        <v/>
      </c>
      <c r="F85" s="16" t="str">
        <f aca="1">IF(ISERROR(INDEX($D$2:$D$101,MATCH(A85,$E$2:$E$101,0),1)),"",INDEX($D$2:$D$101,MATCH(A85,$E$2:$E$101,0),1))</f>
        <v/>
      </c>
      <c r="G85" s="14" t="str">
        <f aca="1">IF(ISERROR(INDEX($C$2:$C$101,MATCH(A85,$E$2:$E$101,0),1)),"",INDEX($C$2:$C$101,MATCH(A85,$E$2:$E$101,0),1))</f>
        <v/>
      </c>
      <c r="H85" s="14"/>
      <c r="I85" s="17" t="str">
        <f aca="1">IF(H85="","",DATEDIF(H85,TODAY(),"y")&amp;" J "&amp;DATEDIF(H85,TODAY(),"ym")&amp;" M, und "&amp;DATEDIF(H85,TODAY(),"md")&amp;" T")</f>
        <v/>
      </c>
      <c r="J85" s="15"/>
      <c r="K85" s="15"/>
    </row>
    <row r="86" spans="1:11">
      <c r="A86" s="14" t="n">
        <v>85</v>
      </c>
      <c r="B86" s="23"/>
      <c r="C86" s="23"/>
      <c r="D86" s="16" t="str">
        <f>IF(B86="","",DATEVALUE(CONCATENATE(DAY(B86),".",MONTH(B86),".",Kalender!$A$1)))</f>
        <v/>
      </c>
      <c r="E86" s="14" t="str">
        <f>IF(ISERROR(RANK(D86,$D$2:$D$101,1)),"",RANK(D86,$D$2:$D$101,1))</f>
        <v/>
      </c>
      <c r="F86" s="16" t="str">
        <f aca="1">IF(ISERROR(INDEX($D$2:$D$101,MATCH(A86,$E$2:$E$101,0),1)),"",INDEX($D$2:$D$101,MATCH(A86,$E$2:$E$101,0),1))</f>
        <v/>
      </c>
      <c r="G86" s="14" t="str">
        <f aca="1">IF(ISERROR(INDEX($C$2:$C$101,MATCH(A86,$E$2:$E$101,0),1)),"",INDEX($C$2:$C$101,MATCH(A86,$E$2:$E$101,0),1))</f>
        <v/>
      </c>
      <c r="H86" s="14"/>
      <c r="I86" s="17" t="str">
        <f aca="1">IF(H86="","",DATEDIF(H86,TODAY(),"y")&amp;" J "&amp;DATEDIF(H86,TODAY(),"ym")&amp;" M, und "&amp;DATEDIF(H86,TODAY(),"md")&amp;" T")</f>
        <v/>
      </c>
      <c r="J86" s="15"/>
      <c r="K86" s="15"/>
    </row>
    <row r="87" spans="1:11">
      <c r="A87" s="14" t="n">
        <v>86</v>
      </c>
      <c r="B87" s="23"/>
      <c r="C87" s="23"/>
      <c r="D87" s="16" t="str">
        <f>IF(B87="","",DATEVALUE(CONCATENATE(DAY(B87),".",MONTH(B87),".",Kalender!$A$1)))</f>
        <v/>
      </c>
      <c r="E87" s="14" t="str">
        <f>IF(ISERROR(RANK(D87,$D$2:$D$101,1)),"",RANK(D87,$D$2:$D$101,1))</f>
        <v/>
      </c>
      <c r="F87" s="16" t="str">
        <f aca="1">IF(ISERROR(INDEX($D$2:$D$101,MATCH(A87,$E$2:$E$101,0),1)),"",INDEX($D$2:$D$101,MATCH(A87,$E$2:$E$101,0),1))</f>
        <v/>
      </c>
      <c r="G87" s="14" t="str">
        <f aca="1">IF(ISERROR(INDEX($C$2:$C$101,MATCH(A87,$E$2:$E$101,0),1)),"",INDEX($C$2:$C$101,MATCH(A87,$E$2:$E$101,0),1))</f>
        <v/>
      </c>
      <c r="H87" s="14"/>
      <c r="I87" s="17" t="str">
        <f aca="1">IF(H87="","",DATEDIF(H87,TODAY(),"y")&amp;" J "&amp;DATEDIF(H87,TODAY(),"ym")&amp;" M, und "&amp;DATEDIF(H87,TODAY(),"md")&amp;" T")</f>
        <v/>
      </c>
      <c r="J87" s="15"/>
      <c r="K87" s="15"/>
    </row>
    <row r="88" spans="1:11">
      <c r="A88" s="14" t="n">
        <v>87</v>
      </c>
      <c r="B88" s="23"/>
      <c r="C88" s="23"/>
      <c r="D88" s="16" t="str">
        <f>IF(B88="","",DATEVALUE(CONCATENATE(DAY(B88),".",MONTH(B88),".",Kalender!$A$1)))</f>
        <v/>
      </c>
      <c r="E88" s="14" t="str">
        <f>IF(ISERROR(RANK(D88,$D$2:$D$101,1)),"",RANK(D88,$D$2:$D$101,1))</f>
        <v/>
      </c>
      <c r="F88" s="16" t="str">
        <f aca="1">IF(ISERROR(INDEX($D$2:$D$101,MATCH(A88,$E$2:$E$101,0),1)),"",INDEX($D$2:$D$101,MATCH(A88,$E$2:$E$101,0),1))</f>
        <v/>
      </c>
      <c r="G88" s="14" t="str">
        <f aca="1">IF(ISERROR(INDEX($C$2:$C$101,MATCH(A88,$E$2:$E$101,0),1)),"",INDEX($C$2:$C$101,MATCH(A88,$E$2:$E$101,0),1))</f>
        <v/>
      </c>
      <c r="H88" s="14"/>
      <c r="I88" s="17" t="str">
        <f aca="1">IF(H88="","",DATEDIF(H88,TODAY(),"y")&amp;" J "&amp;DATEDIF(H88,TODAY(),"ym")&amp;" M, und "&amp;DATEDIF(H88,TODAY(),"md")&amp;" T")</f>
        <v/>
      </c>
      <c r="J88" s="15"/>
      <c r="K88" s="15"/>
    </row>
    <row r="89" spans="1:11">
      <c r="A89" s="14" t="n">
        <v>88</v>
      </c>
      <c r="B89" s="23"/>
      <c r="C89" s="23"/>
      <c r="D89" s="16" t="str">
        <f>IF(B89="","",DATEVALUE(CONCATENATE(DAY(B89),".",MONTH(B89),".",Kalender!$A$1)))</f>
        <v/>
      </c>
      <c r="E89" s="14" t="str">
        <f>IF(ISERROR(RANK(D89,$D$2:$D$101,1)),"",RANK(D89,$D$2:$D$101,1))</f>
        <v/>
      </c>
      <c r="F89" s="16" t="str">
        <f aca="1">IF(ISERROR(INDEX($D$2:$D$101,MATCH(A89,$E$2:$E$101,0),1)),"",INDEX($D$2:$D$101,MATCH(A89,$E$2:$E$101,0),1))</f>
        <v/>
      </c>
      <c r="G89" s="14" t="str">
        <f aca="1">IF(ISERROR(INDEX($C$2:$C$101,MATCH(A89,$E$2:$E$101,0),1)),"",INDEX($C$2:$C$101,MATCH(A89,$E$2:$E$101,0),1))</f>
        <v/>
      </c>
      <c r="H89" s="14"/>
      <c r="I89" s="17" t="str">
        <f aca="1">IF(H89="","",DATEDIF(H89,TODAY(),"y")&amp;" J "&amp;DATEDIF(H89,TODAY(),"ym")&amp;" M, und "&amp;DATEDIF(H89,TODAY(),"md")&amp;" T")</f>
        <v/>
      </c>
      <c r="J89" s="15"/>
      <c r="K89" s="15"/>
    </row>
    <row r="90" spans="1:11">
      <c r="A90" s="14" t="n">
        <v>89</v>
      </c>
      <c r="B90" s="23"/>
      <c r="C90" s="23"/>
      <c r="D90" s="16" t="str">
        <f>IF(B90="","",DATEVALUE(CONCATENATE(DAY(B90),".",MONTH(B90),".",Kalender!$A$1)))</f>
        <v/>
      </c>
      <c r="E90" s="14" t="str">
        <f>IF(ISERROR(RANK(D90,$D$2:$D$101,1)),"",RANK(D90,$D$2:$D$101,1))</f>
        <v/>
      </c>
      <c r="F90" s="16" t="str">
        <f aca="1">IF(ISERROR(INDEX($D$2:$D$101,MATCH(A90,$E$2:$E$101,0),1)),"",INDEX($D$2:$D$101,MATCH(A90,$E$2:$E$101,0),1))</f>
        <v/>
      </c>
      <c r="G90" s="14" t="str">
        <f aca="1">IF(ISERROR(INDEX($C$2:$C$101,MATCH(A90,$E$2:$E$101,0),1)),"",INDEX($C$2:$C$101,MATCH(A90,$E$2:$E$101,0),1))</f>
        <v/>
      </c>
      <c r="H90" s="14"/>
      <c r="I90" s="17" t="str">
        <f aca="1">IF(H90="","",DATEDIF(H90,TODAY(),"y")&amp;" J "&amp;DATEDIF(H90,TODAY(),"ym")&amp;" M, und "&amp;DATEDIF(H90,TODAY(),"md")&amp;" T")</f>
        <v/>
      </c>
      <c r="J90" s="15"/>
      <c r="K90" s="15"/>
    </row>
    <row r="91" spans="1:11">
      <c r="A91" s="14" t="n">
        <v>90</v>
      </c>
      <c r="B91" s="23"/>
      <c r="C91" s="23"/>
      <c r="D91" s="16" t="str">
        <f>IF(B91="","",DATEVALUE(CONCATENATE(DAY(B91),".",MONTH(B91),".",Kalender!$A$1)))</f>
        <v/>
      </c>
      <c r="E91" s="14" t="str">
        <f>IF(ISERROR(RANK(D91,$D$2:$D$101,1)),"",RANK(D91,$D$2:$D$101,1))</f>
        <v/>
      </c>
      <c r="F91" s="16" t="str">
        <f aca="1">IF(ISERROR(INDEX($D$2:$D$101,MATCH(A91,$E$2:$E$101,0),1)),"",INDEX($D$2:$D$101,MATCH(A91,$E$2:$E$101,0),1))</f>
        <v/>
      </c>
      <c r="G91" s="14" t="str">
        <f aca="1">IF(ISERROR(INDEX($C$2:$C$101,MATCH(A91,$E$2:$E$101,0),1)),"",INDEX($C$2:$C$101,MATCH(A91,$E$2:$E$101,0),1))</f>
        <v/>
      </c>
      <c r="H91" s="14"/>
      <c r="I91" s="17" t="str">
        <f aca="1">IF(H91="","",DATEDIF(H91,TODAY(),"y")&amp;" J "&amp;DATEDIF(H91,TODAY(),"ym")&amp;" M, und "&amp;DATEDIF(H91,TODAY(),"md")&amp;" T")</f>
        <v/>
      </c>
      <c r="J91" s="15"/>
      <c r="K91" s="15"/>
    </row>
    <row r="92" spans="1:11">
      <c r="A92" s="14" t="n">
        <v>91</v>
      </c>
      <c r="B92" s="23"/>
      <c r="C92" s="23"/>
      <c r="D92" s="16" t="str">
        <f>IF(B92="","",DATEVALUE(CONCATENATE(DAY(B92),".",MONTH(B92),".",Kalender!$A$1)))</f>
        <v/>
      </c>
      <c r="E92" s="14" t="str">
        <f>IF(ISERROR(RANK(D92,$D$2:$D$101,1)),"",RANK(D92,$D$2:$D$101,1))</f>
        <v/>
      </c>
      <c r="F92" s="16" t="str">
        <f aca="1">IF(ISERROR(INDEX($D$2:$D$101,MATCH(A92,$E$2:$E$101,0),1)),"",INDEX($D$2:$D$101,MATCH(A92,$E$2:$E$101,0),1))</f>
        <v/>
      </c>
      <c r="G92" s="14" t="str">
        <f aca="1">IF(ISERROR(INDEX($C$2:$C$101,MATCH(A92,$E$2:$E$101,0),1)),"",INDEX($C$2:$C$101,MATCH(A92,$E$2:$E$101,0),1))</f>
        <v/>
      </c>
      <c r="H92" s="14"/>
      <c r="I92" s="17" t="str">
        <f aca="1">IF(H92="","",DATEDIF(H92,TODAY(),"y")&amp;" J "&amp;DATEDIF(H92,TODAY(),"ym")&amp;" M, und "&amp;DATEDIF(H92,TODAY(),"md")&amp;" T")</f>
        <v/>
      </c>
      <c r="J92" s="15"/>
      <c r="K92" s="15"/>
    </row>
    <row r="93" spans="1:11">
      <c r="A93" s="14" t="n">
        <v>92</v>
      </c>
      <c r="B93" s="23"/>
      <c r="C93" s="23"/>
      <c r="D93" s="16" t="str">
        <f>IF(B93="","",DATEVALUE(CONCATENATE(DAY(B93),".",MONTH(B93),".",Kalender!$A$1)))</f>
        <v/>
      </c>
      <c r="E93" s="14" t="str">
        <f>IF(ISERROR(RANK(D93,$D$2:$D$101,1)),"",RANK(D93,$D$2:$D$101,1))</f>
        <v/>
      </c>
      <c r="F93" s="16" t="str">
        <f aca="1">IF(ISERROR(INDEX($D$2:$D$101,MATCH(A93,$E$2:$E$101,0),1)),"",INDEX($D$2:$D$101,MATCH(A93,$E$2:$E$101,0),1))</f>
        <v/>
      </c>
      <c r="G93" s="14" t="str">
        <f aca="1">IF(ISERROR(INDEX($C$2:$C$101,MATCH(A93,$E$2:$E$101,0),1)),"",INDEX($C$2:$C$101,MATCH(A93,$E$2:$E$101,0),1))</f>
        <v/>
      </c>
      <c r="H93" s="14"/>
      <c r="I93" s="17" t="str">
        <f aca="1">IF(H93="","",DATEDIF(H93,TODAY(),"y")&amp;" J "&amp;DATEDIF(H93,TODAY(),"ym")&amp;" M, und "&amp;DATEDIF(H93,TODAY(),"md")&amp;" T")</f>
        <v/>
      </c>
      <c r="J93" s="15"/>
      <c r="K93" s="15"/>
    </row>
    <row r="94" spans="1:11">
      <c r="A94" s="14" t="n">
        <v>93</v>
      </c>
      <c r="B94" s="23"/>
      <c r="C94" s="23"/>
      <c r="D94" s="16" t="str">
        <f>IF(B94="","",DATEVALUE(CONCATENATE(DAY(B94),".",MONTH(B94),".",Kalender!$A$1)))</f>
        <v/>
      </c>
      <c r="E94" s="14" t="str">
        <f>IF(ISERROR(RANK(D94,$D$2:$D$101,1)),"",RANK(D94,$D$2:$D$101,1))</f>
        <v/>
      </c>
      <c r="F94" s="16" t="str">
        <f aca="1">IF(ISERROR(INDEX($D$2:$D$101,MATCH(A94,$E$2:$E$101,0),1)),"",INDEX($D$2:$D$101,MATCH(A94,$E$2:$E$101,0),1))</f>
        <v/>
      </c>
      <c r="G94" s="14" t="str">
        <f aca="1">IF(ISERROR(INDEX($C$2:$C$101,MATCH(A94,$E$2:$E$101,0),1)),"",INDEX($C$2:$C$101,MATCH(A94,$E$2:$E$101,0),1))</f>
        <v/>
      </c>
      <c r="H94" s="14"/>
      <c r="I94" s="17" t="str">
        <f aca="1">IF(H94="","",DATEDIF(H94,TODAY(),"y")&amp;" J "&amp;DATEDIF(H94,TODAY(),"ym")&amp;" M, und "&amp;DATEDIF(H94,TODAY(),"md")&amp;" T")</f>
        <v/>
      </c>
      <c r="J94" s="15"/>
      <c r="K94" s="15"/>
    </row>
    <row r="95" spans="1:11">
      <c r="A95" s="14" t="n">
        <v>94</v>
      </c>
      <c r="B95" s="23"/>
      <c r="C95" s="23"/>
      <c r="D95" s="16" t="str">
        <f>IF(B95="","",DATEVALUE(CONCATENATE(DAY(B95),".",MONTH(B95),".",Kalender!$A$1)))</f>
        <v/>
      </c>
      <c r="E95" s="14" t="str">
        <f>IF(ISERROR(RANK(D95,$D$2:$D$101,1)),"",RANK(D95,$D$2:$D$101,1))</f>
        <v/>
      </c>
      <c r="F95" s="16" t="str">
        <f aca="1">IF(ISERROR(INDEX($D$2:$D$101,MATCH(A95,$E$2:$E$101,0),1)),"",INDEX($D$2:$D$101,MATCH(A95,$E$2:$E$101,0),1))</f>
        <v/>
      </c>
      <c r="G95" s="14" t="str">
        <f aca="1">IF(ISERROR(INDEX($C$2:$C$101,MATCH(A95,$E$2:$E$101,0),1)),"",INDEX($C$2:$C$101,MATCH(A95,$E$2:$E$101,0),1))</f>
        <v/>
      </c>
      <c r="H95" s="14"/>
      <c r="I95" s="17" t="str">
        <f aca="1">IF(H95="","",DATEDIF(H95,TODAY(),"y")&amp;" J "&amp;DATEDIF(H95,TODAY(),"ym")&amp;" M, und "&amp;DATEDIF(H95,TODAY(),"md")&amp;" T")</f>
        <v/>
      </c>
      <c r="J95" s="15"/>
      <c r="K95" s="15"/>
    </row>
    <row r="96" spans="1:11">
      <c r="A96" s="14" t="n">
        <v>95</v>
      </c>
      <c r="B96" s="23"/>
      <c r="C96" s="23"/>
      <c r="D96" s="16" t="str">
        <f>IF(B96="","",DATEVALUE(CONCATENATE(DAY(B96),".",MONTH(B96),".",Kalender!$A$1)))</f>
        <v/>
      </c>
      <c r="E96" s="14" t="str">
        <f>IF(ISERROR(RANK(D96,$D$2:$D$101,1)),"",RANK(D96,$D$2:$D$101,1))</f>
        <v/>
      </c>
      <c r="F96" s="16" t="str">
        <f aca="1">IF(ISERROR(INDEX($D$2:$D$101,MATCH(A96,$E$2:$E$101,0),1)),"",INDEX($D$2:$D$101,MATCH(A96,$E$2:$E$101,0),1))</f>
        <v/>
      </c>
      <c r="G96" s="14" t="str">
        <f aca="1">IF(ISERROR(INDEX($C$2:$C$101,MATCH(A96,$E$2:$E$101,0),1)),"",INDEX($C$2:$C$101,MATCH(A96,$E$2:$E$101,0),1))</f>
        <v/>
      </c>
      <c r="H96" s="14"/>
      <c r="I96" s="17" t="str">
        <f aca="1">IF(H96="","",DATEDIF(H96,TODAY(),"y")&amp;" J "&amp;DATEDIF(H96,TODAY(),"ym")&amp;" M, und "&amp;DATEDIF(H96,TODAY(),"md")&amp;" T")</f>
        <v/>
      </c>
      <c r="J96" s="15"/>
      <c r="K96" s="15"/>
    </row>
    <row r="97" spans="1:11">
      <c r="A97" s="14" t="n">
        <v>96</v>
      </c>
      <c r="B97" s="23"/>
      <c r="C97" s="23"/>
      <c r="D97" s="16" t="str">
        <f>IF(B97="","",DATEVALUE(CONCATENATE(DAY(B97),".",MONTH(B97),".",Kalender!$A$1)))</f>
        <v/>
      </c>
      <c r="E97" s="14" t="str">
        <f>IF(ISERROR(RANK(D97,$D$2:$D$101,1)),"",RANK(D97,$D$2:$D$101,1))</f>
        <v/>
      </c>
      <c r="F97" s="16" t="str">
        <f aca="1">IF(ISERROR(INDEX($D$2:$D$101,MATCH(A97,$E$2:$E$101,0),1)),"",INDEX($D$2:$D$101,MATCH(A97,$E$2:$E$101,0),1))</f>
        <v/>
      </c>
      <c r="G97" s="14" t="str">
        <f aca="1">IF(ISERROR(INDEX($C$2:$C$101,MATCH(A97,$E$2:$E$101,0),1)),"",INDEX($C$2:$C$101,MATCH(A97,$E$2:$E$101,0),1))</f>
        <v/>
      </c>
      <c r="H97" s="14"/>
      <c r="I97" s="17" t="str">
        <f aca="1">IF(H97="","",DATEDIF(H97,TODAY(),"y")&amp;" J "&amp;DATEDIF(H97,TODAY(),"ym")&amp;" M, und "&amp;DATEDIF(H97,TODAY(),"md")&amp;" T")</f>
        <v/>
      </c>
      <c r="J97" s="15"/>
      <c r="K97" s="15"/>
    </row>
    <row r="98" spans="1:11">
      <c r="A98" s="14" t="n">
        <v>97</v>
      </c>
      <c r="B98" s="23"/>
      <c r="C98" s="23"/>
      <c r="D98" s="16" t="str">
        <f>IF(B98="","",DATEVALUE(CONCATENATE(DAY(B98),".",MONTH(B98),".",Kalender!$A$1)))</f>
        <v/>
      </c>
      <c r="E98" s="14" t="str">
        <f>IF(ISERROR(RANK(D98,$D$2:$D$101,1)),"",RANK(D98,$D$2:$D$101,1))</f>
        <v/>
      </c>
      <c r="F98" s="16" t="str">
        <f aca="1">IF(ISERROR(INDEX($D$2:$D$101,MATCH(A98,$E$2:$E$101,0),1)),"",INDEX($D$2:$D$101,MATCH(A98,$E$2:$E$101,0),1))</f>
        <v/>
      </c>
      <c r="G98" s="14" t="str">
        <f aca="1">IF(ISERROR(INDEX($C$2:$C$101,MATCH(A98,$E$2:$E$101,0),1)),"",INDEX($C$2:$C$101,MATCH(A98,$E$2:$E$101,0),1))</f>
        <v/>
      </c>
      <c r="H98" s="14"/>
      <c r="I98" s="17" t="str">
        <f aca="1">IF(H98="","",DATEDIF(H98,TODAY(),"y")&amp;" J "&amp;DATEDIF(H98,TODAY(),"ym")&amp;" M, und "&amp;DATEDIF(H98,TODAY(),"md")&amp;" T")</f>
        <v/>
      </c>
      <c r="J98" s="15"/>
      <c r="K98" s="15"/>
    </row>
    <row r="99" spans="1:11">
      <c r="A99" s="14" t="n">
        <v>98</v>
      </c>
      <c r="B99" s="23"/>
      <c r="C99" s="23"/>
      <c r="D99" s="16" t="str">
        <f>IF(B99="","",DATEVALUE(CONCATENATE(DAY(B99),".",MONTH(B99),".",Kalender!$A$1)))</f>
        <v/>
      </c>
      <c r="E99" s="14" t="str">
        <f>IF(ISERROR(RANK(D99,$D$2:$D$101,1)),"",RANK(D99,$D$2:$D$101,1))</f>
        <v/>
      </c>
      <c r="F99" s="16" t="str">
        <f aca="1">IF(ISERROR(INDEX($D$2:$D$101,MATCH(A99,$E$2:$E$101,0),1)),"",INDEX($D$2:$D$101,MATCH(A99,$E$2:$E$101,0),1))</f>
        <v/>
      </c>
      <c r="G99" s="14" t="str">
        <f aca="1">IF(ISERROR(INDEX($C$2:$C$101,MATCH(A99,$E$2:$E$101,0),1)),"",INDEX($C$2:$C$101,MATCH(A99,$E$2:$E$101,0),1))</f>
        <v/>
      </c>
      <c r="H99" s="14"/>
      <c r="I99" s="17" t="str">
        <f aca="1">IF(H99="","",DATEDIF(H99,TODAY(),"y")&amp;" J "&amp;DATEDIF(H99,TODAY(),"ym")&amp;" M, und "&amp;DATEDIF(H99,TODAY(),"md")&amp;" T")</f>
        <v/>
      </c>
      <c r="J99" s="15"/>
      <c r="K99" s="15"/>
    </row>
    <row r="100" spans="1:11">
      <c r="A100" s="14" t="n">
        <v>99</v>
      </c>
      <c r="B100" s="23"/>
      <c r="C100" s="23"/>
      <c r="D100" s="16" t="str">
        <f>IF(B100="","",DATEVALUE(CONCATENATE(DAY(B100),".",MONTH(B100),".",Kalender!$A$1)))</f>
        <v/>
      </c>
      <c r="E100" s="14" t="str">
        <f>IF(ISERROR(RANK(D100,$D$2:$D$101,1)),"",RANK(D100,$D$2:$D$101,1))</f>
        <v/>
      </c>
      <c r="F100" s="16" t="str">
        <f aca="1">IF(ISERROR(INDEX($D$2:$D$101,MATCH(A100,$E$2:$E$101,0),1)),"",INDEX($D$2:$D$101,MATCH(A100,$E$2:$E$101,0),1))</f>
        <v/>
      </c>
      <c r="G100" s="14" t="str">
        <f aca="1">IF(ISERROR(INDEX($C$2:$C$101,MATCH(A100,$E$2:$E$101,0),1)),"",INDEX($C$2:$C$101,MATCH(A100,$E$2:$E$101,0),1))</f>
        <v/>
      </c>
      <c r="H100" s="14"/>
      <c r="I100" s="17" t="str">
        <f aca="1">IF(H100="","",DATEDIF(H100,TODAY(),"y")&amp;" J "&amp;DATEDIF(H100,TODAY(),"ym")&amp;" M, und "&amp;DATEDIF(H100,TODAY(),"md")&amp;" T")</f>
        <v/>
      </c>
      <c r="J100" s="15"/>
      <c r="K100" s="15"/>
    </row>
    <row r="101" spans="1:11">
      <c r="A101" s="14" t="n">
        <v>100</v>
      </c>
      <c r="B101" s="23"/>
      <c r="C101" s="23"/>
      <c r="D101" s="16" t="str">
        <f>IF(B101="","",DATEVALUE(CONCATENATE(DAY(B101),".",MONTH(B101),".",Kalender!$A$1)))</f>
        <v/>
      </c>
      <c r="E101" s="14" t="str">
        <f>IF(ISERROR(RANK(D101,$D$2:$D$101,1)),"",RANK(D101,$D$2:$D$101,1))</f>
        <v/>
      </c>
      <c r="F101" s="16" t="str">
        <f aca="1">IF(ISERROR(INDEX($D$2:$D$101,MATCH(A101,$E$2:$E$101,0),1)),"",INDEX($D$2:$D$101,MATCH(A101,$E$2:$E$101,0),1))</f>
        <v/>
      </c>
      <c r="G101" s="14" t="str">
        <f aca="1">IF(ISERROR(INDEX($C$2:$C$101,MATCH(A101,$E$2:$E$101,0),1)),"",INDEX($C$2:$C$101,MATCH(A101,$E$2:$E$101,0),1))</f>
        <v/>
      </c>
      <c r="H101" s="14"/>
      <c r="I101" s="17" t="str">
        <f aca="1">IF(H101="","",DATEDIF(H101,TODAY(),"y")&amp;" J "&amp;DATEDIF(H101,TODAY(),"ym")&amp;" M, und "&amp;DATEDIF(H101,TODAY(),"md")&amp;" T")</f>
        <v/>
      </c>
      <c r="J101" s="15"/>
      <c r="K101" s="15"/>
    </row>
    <row r="102" spans="1:11">
      <c r="A102" s="14"/>
      <c r="B102" s="14"/>
      <c r="C102" s="14"/>
      <c r="D102" s="14"/>
      <c r="E102" s="14"/>
      <c r="F102" s="14"/>
      <c r="G102" s="14"/>
      <c r="H102" s="14"/>
      <c r="I102" s="15"/>
      <c r="J102" s="15"/>
      <c r="K102" s="15"/>
    </row>
    <row r="103" spans="1:11">
      <c r="A103" s="14"/>
      <c r="B103" s="14"/>
      <c r="C103" s="14"/>
      <c r="D103" s="14"/>
      <c r="E103" s="14"/>
      <c r="F103" s="14"/>
      <c r="G103" s="14"/>
      <c r="H103" s="14"/>
      <c r="I103" s="15"/>
      <c r="J103" s="15"/>
      <c r="K103" s="15"/>
    </row>
    <row r="104" spans="1:11">
      <c r="A104" s="14"/>
      <c r="B104" s="14"/>
      <c r="C104" s="14"/>
      <c r="D104" s="14"/>
      <c r="E104" s="14"/>
      <c r="F104" s="14"/>
      <c r="G104" s="14"/>
      <c r="H104" s="14"/>
      <c r="I104" s="15"/>
      <c r="J104" s="15"/>
      <c r="K104" s="15"/>
    </row>
    <row r="105" spans="1:11">
      <c r="A105" s="14"/>
      <c r="B105" s="14"/>
      <c r="C105" s="14"/>
      <c r="D105" s="14"/>
      <c r="E105" s="14"/>
      <c r="F105" s="14"/>
      <c r="G105" s="14"/>
      <c r="H105" s="14"/>
      <c r="I105" s="15"/>
      <c r="J105" s="15"/>
      <c r="K105" s="15"/>
    </row>
    <row r="106" spans="1:11">
      <c r="A106" s="14"/>
      <c r="B106" s="14"/>
      <c r="C106" s="14"/>
      <c r="D106" s="14"/>
      <c r="E106" s="14"/>
      <c r="F106" s="14"/>
      <c r="G106" s="14"/>
      <c r="H106" s="14"/>
      <c r="I106" s="15"/>
      <c r="J106" s="15"/>
      <c r="K106" s="15"/>
    </row>
    <row r="107" spans="1:11">
      <c r="A107" s="14"/>
      <c r="B107" s="14"/>
      <c r="C107" s="14"/>
      <c r="D107" s="14"/>
      <c r="E107" s="14"/>
      <c r="F107" s="14"/>
      <c r="G107" s="14"/>
      <c r="H107" s="14"/>
      <c r="I107" s="15"/>
      <c r="J107" s="15"/>
      <c r="K107" s="15"/>
    </row>
    <row r="108" spans="1:11">
      <c r="A108" s="14"/>
      <c r="B108" s="14"/>
      <c r="C108" s="14"/>
      <c r="D108" s="14"/>
      <c r="E108" s="14"/>
      <c r="F108" s="14"/>
      <c r="G108" s="14"/>
      <c r="H108" s="14"/>
      <c r="I108" s="15"/>
      <c r="J108" s="15"/>
      <c r="K108" s="15"/>
    </row>
    <row r="109" spans="1:11">
      <c r="A109" s="14"/>
      <c r="B109" s="14"/>
      <c r="C109" s="14"/>
      <c r="D109" s="14"/>
      <c r="E109" s="14"/>
      <c r="F109" s="14"/>
      <c r="G109" s="14"/>
      <c r="H109" s="14"/>
      <c r="I109" s="15"/>
      <c r="J109" s="15"/>
      <c r="K109" s="15"/>
    </row>
    <row r="110" spans="1:11">
      <c r="A110" s="14"/>
      <c r="B110" s="14"/>
      <c r="C110" s="14"/>
      <c r="D110" s="14"/>
      <c r="E110" s="14"/>
      <c r="F110" s="14"/>
      <c r="G110" s="14"/>
      <c r="H110" s="14"/>
      <c r="I110" s="15"/>
      <c r="J110" s="15"/>
      <c r="K110" s="15"/>
    </row>
    <row r="111" spans="1:11">
      <c r="A111" s="14"/>
      <c r="B111" s="14"/>
      <c r="C111" s="14"/>
      <c r="D111" s="14"/>
      <c r="E111" s="14"/>
      <c r="F111" s="14"/>
      <c r="G111" s="14"/>
      <c r="H111" s="14"/>
      <c r="I111" s="15"/>
      <c r="J111" s="15"/>
      <c r="K111" s="15"/>
    </row>
    <row r="112" spans="1:11">
      <c r="A112" s="14"/>
      <c r="B112" s="14"/>
      <c r="C112" s="14"/>
      <c r="D112" s="14"/>
      <c r="E112" s="14"/>
      <c r="F112" s="14"/>
      <c r="G112" s="14"/>
      <c r="H112" s="14"/>
      <c r="I112" s="15"/>
      <c r="J112" s="15"/>
      <c r="K112" s="15"/>
    </row>
    <row r="113" spans="1:11">
      <c r="A113" s="14"/>
      <c r="B113" s="14"/>
      <c r="C113" s="14"/>
      <c r="D113" s="14"/>
      <c r="E113" s="14"/>
      <c r="F113" s="14"/>
      <c r="G113" s="14"/>
      <c r="H113" s="14"/>
      <c r="I113" s="15"/>
      <c r="J113" s="15"/>
      <c r="K113" s="15"/>
    </row>
    <row r="114" spans="1:11">
      <c r="A114" s="14"/>
      <c r="B114" s="14"/>
      <c r="C114" s="14"/>
      <c r="D114" s="14"/>
      <c r="E114" s="14"/>
      <c r="F114" s="14"/>
      <c r="G114" s="14"/>
      <c r="H114" s="14"/>
      <c r="I114" s="15"/>
      <c r="J114" s="15"/>
      <c r="K114" s="15"/>
    </row>
    <row r="115" spans="1:11">
      <c r="A115" s="14"/>
      <c r="B115" s="14"/>
      <c r="C115" s="14"/>
      <c r="D115" s="14"/>
      <c r="E115" s="14"/>
      <c r="F115" s="14"/>
      <c r="G115" s="14"/>
      <c r="H115" s="14"/>
      <c r="I115" s="15"/>
      <c r="J115" s="15"/>
      <c r="K115" s="15"/>
    </row>
    <row r="116" spans="1:11">
      <c r="A116" s="14"/>
      <c r="B116" s="14"/>
      <c r="C116" s="14"/>
      <c r="D116" s="14"/>
      <c r="E116" s="14"/>
      <c r="F116" s="14"/>
      <c r="G116" s="14"/>
      <c r="H116" s="14"/>
      <c r="I116" s="15"/>
      <c r="J116" s="15"/>
      <c r="K116" s="15"/>
    </row>
    <row r="117" spans="1:11">
      <c r="A117" s="14"/>
      <c r="B117" s="14"/>
      <c r="C117" s="14"/>
      <c r="D117" s="14"/>
      <c r="E117" s="14"/>
      <c r="F117" s="14"/>
      <c r="G117" s="14"/>
      <c r="H117" s="14"/>
      <c r="I117" s="15"/>
      <c r="J117" s="15"/>
      <c r="K117" s="15"/>
    </row>
    <row r="118" spans="1:11">
      <c r="A118" s="14"/>
      <c r="B118" s="14"/>
      <c r="C118" s="14"/>
      <c r="D118" s="14"/>
      <c r="E118" s="14"/>
      <c r="F118" s="14"/>
      <c r="G118" s="14"/>
      <c r="H118" s="14"/>
      <c r="I118" s="15"/>
      <c r="J118" s="15"/>
      <c r="K118" s="15"/>
    </row>
    <row r="119" spans="1:11">
      <c r="A119" s="14"/>
      <c r="B119" s="14"/>
      <c r="C119" s="14"/>
      <c r="D119" s="14"/>
      <c r="E119" s="14"/>
      <c r="F119" s="14"/>
      <c r="G119" s="14"/>
      <c r="H119" s="14"/>
      <c r="I119" s="15"/>
      <c r="J119" s="15"/>
      <c r="K119" s="15"/>
    </row>
    <row r="120" spans="1:11">
      <c r="A120" s="14"/>
      <c r="B120" s="14"/>
      <c r="C120" s="14"/>
      <c r="D120" s="14"/>
      <c r="E120" s="14"/>
      <c r="F120" s="14"/>
      <c r="G120" s="14"/>
      <c r="H120" s="14"/>
      <c r="I120" s="15"/>
      <c r="J120" s="15"/>
      <c r="K120" s="15"/>
    </row>
    <row r="121" spans="1:11">
      <c r="A121" s="14"/>
      <c r="B121" s="14"/>
      <c r="C121" s="14"/>
      <c r="D121" s="14"/>
      <c r="E121" s="14"/>
      <c r="F121" s="14"/>
      <c r="G121" s="14"/>
      <c r="H121" s="14"/>
      <c r="I121" s="15"/>
      <c r="J121" s="15"/>
      <c r="K121" s="15"/>
    </row>
    <row r="122" spans="1:11">
      <c r="A122" s="14"/>
      <c r="B122" s="14"/>
      <c r="C122" s="14"/>
      <c r="D122" s="14"/>
      <c r="E122" s="14"/>
      <c r="F122" s="14"/>
      <c r="G122" s="14"/>
      <c r="H122" s="14"/>
      <c r="I122" s="15"/>
      <c r="J122" s="15"/>
      <c r="K122" s="15"/>
    </row>
    <row r="123" spans="1:11">
      <c r="A123" s="14"/>
      <c r="B123" s="14"/>
      <c r="C123" s="14"/>
      <c r="D123" s="14"/>
      <c r="E123" s="14"/>
      <c r="F123" s="14"/>
      <c r="G123" s="14"/>
      <c r="H123" s="14"/>
      <c r="I123" s="15"/>
      <c r="J123" s="15"/>
      <c r="K123" s="15"/>
    </row>
    <row r="124" spans="1:11">
      <c r="A124" s="14"/>
      <c r="B124" s="14"/>
      <c r="C124" s="14"/>
      <c r="D124" s="14"/>
      <c r="E124" s="14"/>
      <c r="F124" s="14"/>
      <c r="G124" s="14"/>
      <c r="H124" s="14"/>
      <c r="I124" s="15"/>
      <c r="J124" s="15"/>
      <c r="K124" s="15"/>
    </row>
    <row r="125" spans="1:11">
      <c r="A125" s="14"/>
      <c r="B125" s="14"/>
      <c r="C125" s="14"/>
      <c r="D125" s="14"/>
      <c r="E125" s="14"/>
      <c r="F125" s="14"/>
      <c r="G125" s="14"/>
      <c r="H125" s="14"/>
      <c r="I125" s="15"/>
      <c r="J125" s="15"/>
      <c r="K125" s="15"/>
    </row>
    <row r="126" spans="1:11">
      <c r="A126" s="14"/>
      <c r="B126" s="14"/>
      <c r="C126" s="14"/>
      <c r="D126" s="14"/>
      <c r="E126" s="14"/>
      <c r="F126" s="14"/>
      <c r="G126" s="14"/>
      <c r="H126" s="14"/>
      <c r="I126" s="15"/>
      <c r="J126" s="15"/>
      <c r="K126" s="15"/>
    </row>
    <row r="127" spans="1:11">
      <c r="A127" s="14"/>
      <c r="B127" s="14"/>
      <c r="C127" s="14"/>
      <c r="D127" s="14"/>
      <c r="E127" s="14"/>
      <c r="F127" s="14"/>
      <c r="G127" s="14"/>
      <c r="H127" s="14"/>
      <c r="I127" s="15"/>
      <c r="J127" s="15"/>
      <c r="K127" s="15"/>
    </row>
    <row r="128" spans="1:11">
      <c r="A128" s="14"/>
      <c r="B128" s="14"/>
      <c r="C128" s="14"/>
      <c r="D128" s="14"/>
      <c r="E128" s="14"/>
      <c r="F128" s="14"/>
      <c r="G128" s="14"/>
      <c r="H128" s="14"/>
      <c r="I128" s="15"/>
      <c r="J128" s="15"/>
      <c r="K128" s="15"/>
    </row>
    <row r="129" spans="1:11">
      <c r="A129" s="14"/>
      <c r="B129" s="14"/>
      <c r="C129" s="14"/>
      <c r="D129" s="14"/>
      <c r="E129" s="14"/>
      <c r="F129" s="14"/>
      <c r="G129" s="14"/>
      <c r="H129" s="14"/>
      <c r="I129" s="15"/>
      <c r="J129" s="15"/>
      <c r="K129" s="15"/>
    </row>
    <row r="130" spans="1:11">
      <c r="A130" s="14"/>
      <c r="B130" s="14"/>
      <c r="C130" s="14"/>
      <c r="D130" s="14"/>
      <c r="E130" s="14"/>
      <c r="F130" s="14"/>
      <c r="G130" s="14"/>
      <c r="H130" s="14"/>
      <c r="I130" s="15"/>
      <c r="J130" s="15"/>
      <c r="K130" s="15"/>
    </row>
    <row r="131" spans="1:11">
      <c r="A131" s="14"/>
      <c r="B131" s="14"/>
      <c r="C131" s="14"/>
      <c r="D131" s="14"/>
      <c r="E131" s="14"/>
      <c r="F131" s="14"/>
      <c r="G131" s="14"/>
      <c r="H131" s="14"/>
      <c r="I131" s="15"/>
      <c r="J131" s="15"/>
      <c r="K131" s="15"/>
    </row>
    <row r="132" spans="1:11">
      <c r="A132" s="14"/>
      <c r="B132" s="14"/>
      <c r="C132" s="14"/>
      <c r="D132" s="14"/>
      <c r="E132" s="14"/>
      <c r="F132" s="14"/>
      <c r="G132" s="14"/>
      <c r="H132" s="14"/>
      <c r="I132" s="15"/>
      <c r="J132" s="15"/>
      <c r="K132" s="15"/>
    </row>
    <row r="133" spans="1:11">
      <c r="A133" s="14"/>
      <c r="B133" s="14"/>
      <c r="C133" s="14"/>
      <c r="D133" s="14"/>
      <c r="E133" s="14"/>
      <c r="F133" s="14"/>
      <c r="G133" s="14"/>
      <c r="H133" s="14"/>
      <c r="I133" s="15"/>
      <c r="J133" s="15"/>
      <c r="K133" s="15"/>
    </row>
    <row r="134" spans="1:11">
      <c r="A134" s="14"/>
      <c r="B134" s="14"/>
      <c r="C134" s="14"/>
      <c r="D134" s="14"/>
      <c r="E134" s="14"/>
      <c r="F134" s="14"/>
      <c r="G134" s="14"/>
      <c r="H134" s="14"/>
      <c r="I134" s="15"/>
      <c r="J134" s="15"/>
      <c r="K134" s="15"/>
    </row>
    <row r="135" spans="1:11">
      <c r="A135" s="14"/>
      <c r="B135" s="14"/>
      <c r="C135" s="14"/>
      <c r="D135" s="14"/>
      <c r="E135" s="14"/>
      <c r="F135" s="14"/>
      <c r="G135" s="14"/>
      <c r="H135" s="14"/>
      <c r="I135" s="15"/>
      <c r="J135" s="15"/>
      <c r="K135" s="15"/>
    </row>
    <row r="136" spans="1:11">
      <c r="A136" s="14"/>
      <c r="B136" s="14"/>
      <c r="C136" s="14"/>
      <c r="D136" s="14"/>
      <c r="E136" s="14"/>
      <c r="F136" s="14"/>
      <c r="G136" s="14"/>
      <c r="H136" s="14"/>
      <c r="I136" s="15"/>
      <c r="J136" s="15"/>
      <c r="K136" s="15"/>
    </row>
    <row r="137" spans="1:11">
      <c r="A137" s="14"/>
      <c r="B137" s="14"/>
      <c r="C137" s="14"/>
      <c r="D137" s="14"/>
      <c r="E137" s="14"/>
      <c r="F137" s="14"/>
      <c r="G137" s="14"/>
      <c r="H137" s="14"/>
      <c r="I137" s="15"/>
      <c r="J137" s="15"/>
      <c r="K137" s="15"/>
    </row>
    <row r="138" spans="1:11">
      <c r="A138" s="14"/>
      <c r="B138" s="14"/>
      <c r="C138" s="14"/>
      <c r="D138" s="14"/>
      <c r="E138" s="14"/>
      <c r="F138" s="14"/>
      <c r="G138" s="14"/>
      <c r="H138" s="14"/>
      <c r="I138" s="15"/>
      <c r="J138" s="15"/>
      <c r="K138" s="15"/>
    </row>
    <row r="139" spans="1:11">
      <c r="A139" s="14"/>
      <c r="B139" s="14"/>
      <c r="C139" s="14"/>
      <c r="D139" s="14"/>
      <c r="E139" s="14"/>
      <c r="F139" s="14"/>
      <c r="G139" s="14"/>
      <c r="H139" s="14"/>
      <c r="I139" s="15"/>
      <c r="J139" s="15"/>
      <c r="K139" s="15"/>
    </row>
    <row r="140" spans="1:11">
      <c r="A140" s="14"/>
      <c r="B140" s="14"/>
      <c r="C140" s="14"/>
      <c r="D140" s="14"/>
      <c r="E140" s="14"/>
      <c r="F140" s="14"/>
      <c r="G140" s="14"/>
      <c r="H140" s="14"/>
      <c r="I140" s="15"/>
      <c r="J140" s="15"/>
      <c r="K140" s="15"/>
    </row>
    <row r="141" spans="1:11">
      <c r="A141" s="14"/>
      <c r="B141" s="14"/>
      <c r="C141" s="14"/>
      <c r="D141" s="14"/>
      <c r="E141" s="14"/>
      <c r="F141" s="14"/>
      <c r="G141" s="14"/>
      <c r="H141" s="14"/>
      <c r="I141" s="15"/>
      <c r="J141" s="15"/>
      <c r="K141" s="15"/>
    </row>
    <row r="142" spans="1:11">
      <c r="A142" s="14"/>
      <c r="B142" s="14"/>
      <c r="C142" s="14"/>
      <c r="D142" s="14"/>
      <c r="E142" s="14"/>
      <c r="F142" s="14"/>
      <c r="G142" s="14"/>
      <c r="H142" s="14"/>
      <c r="I142" s="15"/>
      <c r="J142" s="15"/>
      <c r="K142" s="15"/>
    </row>
    <row r="143" spans="1:11">
      <c r="A143" s="14"/>
      <c r="B143" s="14"/>
      <c r="C143" s="14"/>
      <c r="D143" s="14"/>
      <c r="E143" s="14"/>
      <c r="F143" s="14"/>
      <c r="G143" s="14"/>
      <c r="H143" s="14"/>
      <c r="I143" s="15"/>
      <c r="J143" s="15"/>
      <c r="K143" s="15"/>
    </row>
    <row r="144" spans="1:11">
      <c r="A144" s="14"/>
      <c r="B144" s="14"/>
      <c r="C144" s="14"/>
      <c r="D144" s="14"/>
      <c r="E144" s="14"/>
      <c r="F144" s="14"/>
      <c r="G144" s="14"/>
      <c r="H144" s="14"/>
      <c r="I144" s="15"/>
      <c r="J144" s="15"/>
      <c r="K144" s="15"/>
    </row>
    <row r="145" spans="1:11">
      <c r="A145" s="14"/>
      <c r="B145" s="14"/>
      <c r="C145" s="14"/>
      <c r="D145" s="14"/>
      <c r="E145" s="14"/>
      <c r="F145" s="14"/>
      <c r="G145" s="14"/>
      <c r="H145" s="14"/>
      <c r="I145" s="15"/>
      <c r="J145" s="15"/>
      <c r="K145" s="15"/>
    </row>
    <row r="146" spans="1:11">
      <c r="A146" s="14"/>
      <c r="B146" s="14"/>
      <c r="C146" s="14"/>
      <c r="D146" s="14"/>
      <c r="E146" s="14"/>
      <c r="F146" s="14"/>
      <c r="G146" s="14"/>
      <c r="H146" s="14"/>
      <c r="I146" s="15"/>
      <c r="J146" s="15"/>
      <c r="K146" s="15"/>
    </row>
    <row r="147" spans="1:11">
      <c r="A147" s="14"/>
      <c r="B147" s="14"/>
      <c r="C147" s="14"/>
      <c r="D147" s="14"/>
      <c r="E147" s="14"/>
      <c r="F147" s="14"/>
      <c r="G147" s="14"/>
      <c r="H147" s="14"/>
      <c r="I147" s="15"/>
      <c r="J147" s="15"/>
      <c r="K147" s="15"/>
    </row>
    <row r="148" spans="1:11">
      <c r="A148" s="14"/>
      <c r="B148" s="14"/>
      <c r="C148" s="14"/>
      <c r="D148" s="14"/>
      <c r="E148" s="14"/>
      <c r="F148" s="14"/>
      <c r="G148" s="14"/>
      <c r="H148" s="14"/>
      <c r="I148" s="15"/>
      <c r="J148" s="15"/>
      <c r="K148" s="15"/>
    </row>
    <row r="149" spans="1:11">
      <c r="A149" s="14"/>
      <c r="B149" s="14"/>
      <c r="C149" s="14"/>
      <c r="D149" s="14"/>
      <c r="E149" s="14"/>
      <c r="F149" s="14"/>
      <c r="G149" s="14"/>
      <c r="H149" s="14"/>
      <c r="I149" s="15"/>
      <c r="J149" s="15"/>
      <c r="K149" s="15"/>
    </row>
    <row r="150" spans="1:11">
      <c r="A150" s="14"/>
      <c r="B150" s="14"/>
      <c r="C150" s="14"/>
      <c r="D150" s="14"/>
      <c r="E150" s="14"/>
      <c r="F150" s="14"/>
      <c r="G150" s="14"/>
      <c r="H150" s="14"/>
      <c r="I150" s="15"/>
      <c r="J150" s="15"/>
      <c r="K150" s="15"/>
    </row>
    <row r="151" spans="1:11">
      <c r="A151" s="14"/>
      <c r="B151" s="14"/>
      <c r="C151" s="14"/>
      <c r="D151" s="14"/>
      <c r="E151" s="14"/>
      <c r="F151" s="14"/>
      <c r="G151" s="14"/>
      <c r="H151" s="14"/>
      <c r="I151" s="15"/>
      <c r="J151" s="15"/>
      <c r="K151" s="15"/>
    </row>
    <row r="152" spans="1:11">
      <c r="A152" s="14"/>
      <c r="B152" s="14"/>
      <c r="C152" s="14"/>
      <c r="D152" s="14"/>
      <c r="E152" s="14"/>
      <c r="F152" s="14"/>
      <c r="G152" s="14"/>
      <c r="H152" s="14"/>
      <c r="I152" s="15"/>
      <c r="J152" s="15"/>
      <c r="K152" s="15"/>
    </row>
    <row r="153" spans="1:11">
      <c r="A153" s="14"/>
      <c r="B153" s="14"/>
      <c r="C153" s="14"/>
      <c r="D153" s="14"/>
      <c r="E153" s="14"/>
      <c r="F153" s="14"/>
      <c r="G153" s="14"/>
      <c r="H153" s="14"/>
      <c r="I153" s="15"/>
      <c r="J153" s="15"/>
      <c r="K153" s="15"/>
    </row>
    <row r="154" spans="1:11">
      <c r="A154" s="14"/>
      <c r="B154" s="14"/>
      <c r="C154" s="14"/>
      <c r="D154" s="14"/>
      <c r="E154" s="14"/>
      <c r="F154" s="14"/>
      <c r="G154" s="14"/>
      <c r="H154" s="14"/>
      <c r="I154" s="15"/>
      <c r="J154" s="15"/>
      <c r="K154" s="15"/>
    </row>
    <row r="155" spans="1:11">
      <c r="A155" s="14"/>
      <c r="B155" s="14"/>
      <c r="C155" s="14"/>
      <c r="D155" s="14"/>
      <c r="E155" s="14"/>
      <c r="F155" s="14"/>
      <c r="G155" s="14"/>
      <c r="H155" s="14"/>
      <c r="I155" s="15"/>
      <c r="J155" s="15"/>
      <c r="K155" s="15"/>
    </row>
    <row r="156" spans="1:11">
      <c r="A156" s="14"/>
      <c r="B156" s="14"/>
      <c r="C156" s="14"/>
      <c r="D156" s="14"/>
      <c r="E156" s="14"/>
      <c r="F156" s="14"/>
      <c r="G156" s="14"/>
      <c r="H156" s="14"/>
      <c r="I156" s="15"/>
      <c r="J156" s="15"/>
      <c r="K156" s="15"/>
    </row>
    <row r="157" spans="1:11">
      <c r="A157" s="14"/>
      <c r="B157" s="14"/>
      <c r="C157" s="14"/>
      <c r="D157" s="14"/>
      <c r="E157" s="14"/>
      <c r="F157" s="14"/>
      <c r="G157" s="14"/>
      <c r="H157" s="14"/>
      <c r="I157" s="15"/>
      <c r="J157" s="15"/>
      <c r="K157" s="15"/>
    </row>
    <row r="158" spans="1:11">
      <c r="A158" s="14"/>
      <c r="B158" s="14"/>
      <c r="C158" s="14"/>
      <c r="D158" s="14"/>
      <c r="E158" s="14"/>
      <c r="F158" s="14"/>
      <c r="G158" s="14"/>
      <c r="H158" s="14"/>
      <c r="I158" s="15"/>
      <c r="J158" s="15"/>
      <c r="K158" s="15"/>
    </row>
    <row r="159" spans="1:11">
      <c r="A159" s="14"/>
      <c r="B159" s="14"/>
      <c r="C159" s="14"/>
      <c r="D159" s="14"/>
      <c r="E159" s="14"/>
      <c r="F159" s="14"/>
      <c r="G159" s="14"/>
      <c r="H159" s="14"/>
      <c r="I159" s="15"/>
      <c r="J159" s="15"/>
      <c r="K159" s="15"/>
    </row>
    <row r="160" spans="1:11">
      <c r="A160" s="14"/>
      <c r="B160" s="14"/>
      <c r="C160" s="14"/>
      <c r="D160" s="14"/>
      <c r="E160" s="14"/>
      <c r="F160" s="14"/>
      <c r="G160" s="14"/>
      <c r="H160" s="14"/>
      <c r="I160" s="15"/>
      <c r="J160" s="15"/>
      <c r="K160" s="15"/>
    </row>
    <row r="161" spans="1:11">
      <c r="A161" s="14"/>
      <c r="B161" s="14"/>
      <c r="C161" s="14"/>
      <c r="D161" s="14"/>
      <c r="E161" s="14"/>
      <c r="F161" s="14"/>
      <c r="G161" s="14"/>
      <c r="H161" s="14"/>
      <c r="I161" s="15"/>
      <c r="J161" s="15"/>
      <c r="K161" s="15"/>
    </row>
    <row r="162" spans="1:11">
      <c r="A162" s="14"/>
      <c r="B162" s="14"/>
      <c r="C162" s="14"/>
      <c r="D162" s="14"/>
      <c r="E162" s="14"/>
      <c r="F162" s="14"/>
      <c r="G162" s="14"/>
      <c r="H162" s="14"/>
      <c r="I162" s="15"/>
      <c r="J162" s="15"/>
      <c r="K162" s="15"/>
    </row>
    <row r="163" spans="1:11">
      <c r="A163" s="14"/>
      <c r="B163" s="14"/>
      <c r="C163" s="14"/>
      <c r="D163" s="14"/>
      <c r="E163" s="14"/>
      <c r="F163" s="14"/>
      <c r="G163" s="14"/>
      <c r="H163" s="14"/>
      <c r="I163" s="15"/>
      <c r="J163" s="15"/>
      <c r="K163" s="15"/>
    </row>
    <row r="164" spans="1:11">
      <c r="A164" s="14"/>
      <c r="B164" s="14"/>
      <c r="C164" s="14"/>
      <c r="D164" s="14"/>
      <c r="E164" s="14"/>
      <c r="F164" s="14"/>
      <c r="G164" s="14"/>
      <c r="H164" s="14"/>
      <c r="I164" s="15"/>
      <c r="J164" s="15"/>
      <c r="K164" s="15"/>
    </row>
    <row r="165" spans="1:11">
      <c r="A165" s="14"/>
      <c r="B165" s="14"/>
      <c r="C165" s="14"/>
      <c r="D165" s="14"/>
      <c r="E165" s="14"/>
      <c r="F165" s="14"/>
      <c r="G165" s="14"/>
      <c r="H165" s="14"/>
      <c r="I165" s="15"/>
      <c r="J165" s="15"/>
      <c r="K165" s="15"/>
    </row>
    <row r="166" spans="1:11">
      <c r="A166" s="14"/>
      <c r="B166" s="14"/>
      <c r="C166" s="14"/>
      <c r="D166" s="14"/>
      <c r="E166" s="14"/>
      <c r="F166" s="14"/>
      <c r="G166" s="14"/>
      <c r="H166" s="14"/>
      <c r="I166" s="15"/>
      <c r="J166" s="15"/>
      <c r="K166" s="15"/>
    </row>
    <row r="167" spans="1:11">
      <c r="A167" s="14"/>
      <c r="B167" s="14"/>
      <c r="C167" s="14"/>
      <c r="D167" s="14"/>
      <c r="E167" s="14"/>
      <c r="F167" s="14"/>
      <c r="G167" s="14"/>
      <c r="H167" s="14"/>
      <c r="I167" s="15"/>
      <c r="J167" s="15"/>
      <c r="K167" s="15"/>
    </row>
    <row r="168" spans="1:11">
      <c r="A168" s="14"/>
      <c r="B168" s="14"/>
      <c r="C168" s="14"/>
      <c r="D168" s="14"/>
      <c r="E168" s="14"/>
      <c r="F168" s="14"/>
      <c r="G168" s="14"/>
      <c r="H168" s="14"/>
      <c r="I168" s="15"/>
      <c r="J168" s="15"/>
      <c r="K168" s="15"/>
    </row>
    <row r="169" spans="1:11">
      <c r="A169" s="14"/>
      <c r="B169" s="14"/>
      <c r="C169" s="14"/>
      <c r="D169" s="14"/>
      <c r="E169" s="14"/>
      <c r="F169" s="14"/>
      <c r="G169" s="14"/>
      <c r="H169" s="14"/>
      <c r="I169" s="15"/>
      <c r="J169" s="15"/>
      <c r="K169" s="15"/>
    </row>
    <row r="170" spans="1:11">
      <c r="A170" s="14"/>
      <c r="B170" s="14"/>
      <c r="C170" s="14"/>
      <c r="D170" s="14"/>
      <c r="E170" s="14"/>
      <c r="F170" s="14"/>
      <c r="G170" s="14"/>
      <c r="H170" s="14"/>
      <c r="I170" s="15"/>
      <c r="J170" s="15"/>
      <c r="K170" s="15"/>
    </row>
    <row r="171" spans="1:11">
      <c r="A171" s="14"/>
      <c r="B171" s="14"/>
      <c r="C171" s="14"/>
      <c r="D171" s="14"/>
      <c r="E171" s="14"/>
      <c r="F171" s="14"/>
      <c r="G171" s="14"/>
      <c r="H171" s="14"/>
      <c r="I171" s="15"/>
      <c r="J171" s="15"/>
      <c r="K171" s="15"/>
    </row>
    <row r="172" spans="1:11">
      <c r="A172" s="14"/>
      <c r="B172" s="14"/>
      <c r="C172" s="14"/>
      <c r="D172" s="14"/>
      <c r="E172" s="14"/>
      <c r="F172" s="14"/>
      <c r="G172" s="14"/>
      <c r="H172" s="14"/>
      <c r="I172" s="15"/>
      <c r="J172" s="15"/>
      <c r="K172" s="15"/>
    </row>
    <row r="173" spans="1:11">
      <c r="A173" s="14"/>
      <c r="B173" s="14"/>
      <c r="C173" s="14"/>
      <c r="D173" s="14"/>
      <c r="E173" s="14"/>
      <c r="F173" s="14"/>
      <c r="G173" s="14"/>
      <c r="H173" s="14"/>
      <c r="I173" s="15"/>
      <c r="J173" s="15"/>
      <c r="K173" s="15"/>
    </row>
    <row r="174" spans="1:11">
      <c r="A174" s="14"/>
      <c r="B174" s="14"/>
      <c r="C174" s="14"/>
      <c r="D174" s="14"/>
      <c r="E174" s="14"/>
      <c r="F174" s="14"/>
      <c r="G174" s="14"/>
      <c r="H174" s="14"/>
      <c r="I174" s="15"/>
      <c r="J174" s="15"/>
      <c r="K174" s="15"/>
    </row>
    <row r="175" spans="1:11">
      <c r="A175" s="14"/>
      <c r="B175" s="14"/>
      <c r="C175" s="14"/>
      <c r="D175" s="14"/>
      <c r="E175" s="14"/>
      <c r="F175" s="14"/>
      <c r="G175" s="14"/>
      <c r="H175" s="14"/>
      <c r="I175" s="15"/>
      <c r="J175" s="15"/>
      <c r="K175" s="15"/>
    </row>
    <row r="176" spans="1:11">
      <c r="A176" s="14"/>
      <c r="B176" s="14"/>
      <c r="C176" s="14"/>
      <c r="D176" s="14"/>
      <c r="E176" s="14"/>
      <c r="F176" s="14"/>
      <c r="G176" s="14"/>
      <c r="H176" s="14"/>
      <c r="I176" s="15"/>
      <c r="J176" s="15"/>
      <c r="K176" s="15"/>
    </row>
    <row r="177" spans="1:11">
      <c r="A177" s="14"/>
      <c r="B177" s="14"/>
      <c r="C177" s="14"/>
      <c r="D177" s="14"/>
      <c r="E177" s="14"/>
      <c r="F177" s="14"/>
      <c r="G177" s="14"/>
      <c r="H177" s="14"/>
      <c r="I177" s="15"/>
      <c r="J177" s="15"/>
      <c r="K177" s="15"/>
    </row>
    <row r="178" spans="1:11">
      <c r="A178" s="14"/>
      <c r="B178" s="14"/>
      <c r="C178" s="14"/>
      <c r="D178" s="14"/>
      <c r="E178" s="14"/>
      <c r="F178" s="14"/>
      <c r="G178" s="14"/>
      <c r="H178" s="14"/>
      <c r="I178" s="15"/>
      <c r="J178" s="15"/>
      <c r="K178" s="15"/>
    </row>
    <row r="179" spans="1:11">
      <c r="A179" s="14"/>
      <c r="B179" s="14"/>
      <c r="C179" s="14"/>
      <c r="D179" s="14"/>
      <c r="E179" s="14"/>
      <c r="F179" s="14"/>
      <c r="G179" s="14"/>
      <c r="H179" s="14"/>
      <c r="I179" s="15"/>
      <c r="J179" s="15"/>
      <c r="K179" s="15"/>
    </row>
    <row r="180" spans="1:11">
      <c r="A180" s="14"/>
      <c r="B180" s="14"/>
      <c r="C180" s="14"/>
      <c r="D180" s="14"/>
      <c r="E180" s="14"/>
      <c r="F180" s="14"/>
      <c r="G180" s="14"/>
      <c r="H180" s="14"/>
      <c r="I180" s="15"/>
      <c r="J180" s="15"/>
      <c r="K180" s="15"/>
    </row>
    <row r="181" spans="1:11">
      <c r="A181" s="14"/>
      <c r="B181" s="14"/>
      <c r="C181" s="14"/>
      <c r="D181" s="14"/>
      <c r="E181" s="14"/>
      <c r="F181" s="14"/>
      <c r="G181" s="14"/>
      <c r="H181" s="14"/>
      <c r="I181" s="15"/>
      <c r="J181" s="15"/>
      <c r="K181" s="15"/>
    </row>
    <row r="182" spans="1:11">
      <c r="A182" s="14"/>
      <c r="B182" s="14"/>
      <c r="C182" s="14"/>
      <c r="D182" s="14"/>
      <c r="E182" s="14"/>
      <c r="F182" s="14"/>
      <c r="G182" s="14"/>
      <c r="H182" s="14"/>
      <c r="I182" s="15"/>
      <c r="J182" s="15"/>
      <c r="K182" s="15"/>
    </row>
    <row r="183" spans="1:11">
      <c r="A183" s="14"/>
      <c r="B183" s="14"/>
      <c r="C183" s="14"/>
      <c r="D183" s="14"/>
      <c r="E183" s="14"/>
      <c r="F183" s="14"/>
      <c r="G183" s="14"/>
      <c r="H183" s="14"/>
      <c r="I183" s="15"/>
      <c r="J183" s="15"/>
      <c r="K183" s="15"/>
    </row>
    <row r="184" spans="1:11">
      <c r="A184" s="14"/>
      <c r="B184" s="14"/>
      <c r="C184" s="14"/>
      <c r="D184" s="14"/>
      <c r="E184" s="14"/>
      <c r="F184" s="14"/>
      <c r="G184" s="14"/>
      <c r="H184" s="14"/>
      <c r="I184" s="15"/>
      <c r="J184" s="15"/>
      <c r="K184" s="15"/>
    </row>
    <row r="185" spans="1:11">
      <c r="A185" s="14"/>
      <c r="B185" s="14"/>
      <c r="C185" s="14"/>
      <c r="D185" s="14"/>
      <c r="E185" s="14"/>
      <c r="F185" s="14"/>
      <c r="G185" s="14"/>
      <c r="H185" s="14"/>
      <c r="I185" s="15"/>
      <c r="J185" s="15"/>
      <c r="K185" s="15"/>
    </row>
    <row r="186" spans="1:11">
      <c r="A186" s="14"/>
      <c r="B186" s="14"/>
      <c r="C186" s="14"/>
      <c r="D186" s="14"/>
      <c r="E186" s="14"/>
      <c r="F186" s="14"/>
      <c r="G186" s="14"/>
      <c r="H186" s="14"/>
      <c r="I186" s="15"/>
      <c r="J186" s="15"/>
      <c r="K186" s="15"/>
    </row>
    <row r="187" spans="1:11">
      <c r="A187" s="14"/>
      <c r="B187" s="14"/>
      <c r="C187" s="14"/>
      <c r="D187" s="14"/>
      <c r="E187" s="14"/>
      <c r="F187" s="14"/>
      <c r="G187" s="14"/>
      <c r="H187" s="14"/>
      <c r="I187" s="15"/>
      <c r="J187" s="15"/>
      <c r="K187" s="15"/>
    </row>
    <row r="188" spans="1:11">
      <c r="A188" s="14"/>
      <c r="B188" s="14"/>
      <c r="C188" s="14"/>
      <c r="D188" s="14"/>
      <c r="E188" s="14"/>
      <c r="F188" s="14"/>
      <c r="G188" s="14"/>
      <c r="H188" s="14"/>
      <c r="I188" s="15"/>
      <c r="J188" s="15"/>
      <c r="K188" s="15"/>
    </row>
    <row r="189" spans="1:11">
      <c r="A189" s="14"/>
      <c r="B189" s="14"/>
      <c r="C189" s="14"/>
      <c r="D189" s="14"/>
      <c r="E189" s="14"/>
      <c r="F189" s="14"/>
      <c r="G189" s="14"/>
      <c r="H189" s="14"/>
      <c r="I189" s="15"/>
      <c r="J189" s="15"/>
      <c r="K189" s="15"/>
    </row>
    <row r="190" spans="1:11">
      <c r="A190" s="14"/>
      <c r="B190" s="14"/>
      <c r="C190" s="14"/>
      <c r="D190" s="14"/>
      <c r="E190" s="14"/>
      <c r="F190" s="14"/>
      <c r="G190" s="14"/>
      <c r="H190" s="14"/>
      <c r="I190" s="15"/>
      <c r="J190" s="15"/>
      <c r="K190" s="15"/>
    </row>
    <row r="191" spans="1:11">
      <c r="A191" s="14"/>
      <c r="B191" s="14"/>
      <c r="C191" s="14"/>
      <c r="D191" s="14"/>
      <c r="E191" s="14"/>
      <c r="F191" s="14"/>
      <c r="G191" s="14"/>
      <c r="H191" s="14"/>
      <c r="I191" s="15"/>
      <c r="J191" s="15"/>
      <c r="K191" s="15"/>
    </row>
    <row r="192" spans="1:11">
      <c r="A192" s="14"/>
      <c r="B192" s="14"/>
      <c r="C192" s="14"/>
      <c r="D192" s="14"/>
      <c r="E192" s="14"/>
      <c r="F192" s="14"/>
      <c r="G192" s="14"/>
      <c r="H192" s="14"/>
      <c r="I192" s="15"/>
      <c r="J192" s="15"/>
      <c r="K192" s="15"/>
    </row>
    <row r="193" spans="1:11">
      <c r="A193" s="14"/>
      <c r="B193" s="14"/>
      <c r="C193" s="14"/>
      <c r="D193" s="14"/>
      <c r="E193" s="14"/>
      <c r="F193" s="14"/>
      <c r="G193" s="14"/>
      <c r="H193" s="14"/>
      <c r="I193" s="15"/>
      <c r="J193" s="15"/>
      <c r="K193" s="15"/>
    </row>
    <row r="194" spans="1:11">
      <c r="A194" s="14"/>
      <c r="B194" s="14"/>
      <c r="C194" s="14"/>
      <c r="D194" s="14"/>
      <c r="E194" s="14"/>
      <c r="F194" s="14"/>
      <c r="G194" s="14"/>
      <c r="H194" s="14"/>
      <c r="I194" s="15"/>
      <c r="J194" s="15"/>
      <c r="K194" s="15"/>
    </row>
    <row r="195" spans="1:11">
      <c r="A195" s="14"/>
      <c r="B195" s="14"/>
      <c r="C195" s="14"/>
      <c r="D195" s="14"/>
      <c r="E195" s="14"/>
      <c r="F195" s="14"/>
      <c r="G195" s="14"/>
      <c r="H195" s="14"/>
      <c r="I195" s="15"/>
      <c r="J195" s="15"/>
      <c r="K195" s="15"/>
    </row>
    <row r="196" spans="1:11">
      <c r="A196" s="14"/>
      <c r="B196" s="14"/>
      <c r="C196" s="14"/>
      <c r="D196" s="14"/>
      <c r="E196" s="14"/>
      <c r="F196" s="14"/>
      <c r="G196" s="14"/>
      <c r="H196" s="14"/>
      <c r="I196" s="15"/>
      <c r="J196" s="15"/>
      <c r="K196" s="15"/>
    </row>
    <row r="197" spans="1:11">
      <c r="A197" s="14"/>
      <c r="B197" s="14"/>
      <c r="C197" s="14"/>
      <c r="D197" s="14"/>
      <c r="E197" s="14"/>
      <c r="F197" s="14"/>
      <c r="G197" s="14"/>
      <c r="H197" s="14"/>
      <c r="I197" s="15"/>
      <c r="J197" s="15"/>
      <c r="K197" s="15"/>
    </row>
    <row r="198" spans="1:11">
      <c r="A198" s="14"/>
      <c r="B198" s="14"/>
      <c r="C198" s="14"/>
      <c r="D198" s="14"/>
      <c r="E198" s="14"/>
      <c r="F198" s="14"/>
      <c r="G198" s="14"/>
      <c r="H198" s="14"/>
      <c r="I198" s="15"/>
      <c r="J198" s="15"/>
      <c r="K198" s="15"/>
    </row>
    <row r="199" spans="1:11">
      <c r="A199" s="14"/>
      <c r="B199" s="14"/>
      <c r="C199" s="14"/>
      <c r="D199" s="14"/>
      <c r="E199" s="14"/>
      <c r="F199" s="14"/>
      <c r="G199" s="14"/>
      <c r="H199" s="14"/>
      <c r="I199" s="15"/>
      <c r="J199" s="15"/>
      <c r="K199" s="15"/>
    </row>
    <row r="200" spans="1:11">
      <c r="A200" s="14"/>
      <c r="B200" s="14"/>
      <c r="C200" s="14"/>
      <c r="D200" s="14"/>
      <c r="E200" s="14"/>
      <c r="F200" s="14"/>
      <c r="G200" s="14"/>
      <c r="H200" s="14"/>
      <c r="I200" s="15"/>
      <c r="J200" s="15"/>
      <c r="K200" s="15"/>
    </row>
    <row r="201" spans="1:11">
      <c r="A201" s="14"/>
      <c r="B201" s="14"/>
      <c r="C201" s="14"/>
      <c r="D201" s="14"/>
      <c r="E201" s="14"/>
      <c r="F201" s="14"/>
      <c r="G201" s="14"/>
      <c r="H201" s="14"/>
      <c r="I201" s="15"/>
      <c r="J201" s="15"/>
      <c r="K201" s="15"/>
    </row>
    <row r="202" spans="1:11">
      <c r="A202" s="14"/>
      <c r="B202" s="14"/>
      <c r="C202" s="14"/>
      <c r="D202" s="14"/>
      <c r="E202" s="14"/>
      <c r="F202" s="14"/>
      <c r="G202" s="14"/>
      <c r="H202" s="14"/>
      <c r="I202" s="15"/>
      <c r="J202" s="15"/>
      <c r="K202" s="15"/>
    </row>
    <row r="203" spans="1:11">
      <c r="A203" s="14"/>
      <c r="B203" s="14"/>
      <c r="C203" s="14"/>
      <c r="D203" s="14"/>
      <c r="E203" s="14"/>
      <c r="F203" s="14"/>
      <c r="G203" s="14"/>
      <c r="H203" s="14"/>
      <c r="I203" s="15"/>
      <c r="J203" s="15"/>
      <c r="K203" s="15"/>
    </row>
    <row r="204" spans="1:11">
      <c r="A204" s="14"/>
      <c r="B204" s="14"/>
      <c r="C204" s="14"/>
      <c r="D204" s="14"/>
      <c r="E204" s="14"/>
      <c r="F204" s="14"/>
      <c r="G204" s="14"/>
      <c r="H204" s="14"/>
      <c r="I204" s="15"/>
      <c r="J204" s="15"/>
      <c r="K204" s="15"/>
    </row>
    <row r="205" spans="1:11">
      <c r="A205" s="14"/>
      <c r="B205" s="14"/>
      <c r="C205" s="14"/>
      <c r="D205" s="14"/>
      <c r="E205" s="14"/>
      <c r="F205" s="14"/>
      <c r="G205" s="14"/>
      <c r="H205" s="14"/>
      <c r="I205" s="15"/>
      <c r="J205" s="15"/>
      <c r="K205" s="15"/>
    </row>
    <row r="206" spans="1:11">
      <c r="A206" s="14"/>
      <c r="B206" s="14"/>
      <c r="C206" s="14"/>
      <c r="D206" s="14"/>
      <c r="E206" s="14"/>
      <c r="F206" s="14"/>
      <c r="G206" s="14"/>
      <c r="H206" s="14"/>
      <c r="I206" s="15"/>
      <c r="J206" s="15"/>
      <c r="K206" s="15"/>
    </row>
    <row r="207" spans="1:11">
      <c r="A207" s="14"/>
      <c r="B207" s="14"/>
      <c r="C207" s="14"/>
      <c r="D207" s="14"/>
      <c r="E207" s="14"/>
      <c r="F207" s="14"/>
      <c r="G207" s="14"/>
      <c r="H207" s="14"/>
      <c r="I207" s="15"/>
      <c r="J207" s="15"/>
      <c r="K207" s="15"/>
    </row>
    <row r="208" spans="1:11">
      <c r="A208" s="14"/>
      <c r="B208" s="14"/>
      <c r="C208" s="14"/>
      <c r="D208" s="14"/>
      <c r="E208" s="14"/>
      <c r="F208" s="14"/>
      <c r="G208" s="14"/>
      <c r="H208" s="14"/>
      <c r="I208" s="15"/>
      <c r="J208" s="15"/>
      <c r="K208" s="15"/>
    </row>
    <row r="209" spans="1:11">
      <c r="A209" s="14"/>
      <c r="B209" s="14"/>
      <c r="C209" s="14"/>
      <c r="D209" s="14"/>
      <c r="E209" s="14"/>
      <c r="F209" s="14"/>
      <c r="G209" s="14"/>
      <c r="H209" s="14"/>
      <c r="I209" s="15"/>
      <c r="J209" s="15"/>
      <c r="K209" s="15"/>
    </row>
    <row r="210" spans="1:11">
      <c r="A210" s="14"/>
      <c r="B210" s="14"/>
      <c r="C210" s="14"/>
      <c r="D210" s="14"/>
      <c r="E210" s="14"/>
      <c r="F210" s="14"/>
      <c r="G210" s="14"/>
      <c r="H210" s="14"/>
      <c r="I210" s="15"/>
      <c r="J210" s="15"/>
      <c r="K210" s="15"/>
    </row>
    <row r="211" spans="1:11">
      <c r="A211" s="14"/>
      <c r="B211" s="14"/>
      <c r="C211" s="14"/>
      <c r="D211" s="14"/>
      <c r="E211" s="14"/>
      <c r="F211" s="14"/>
      <c r="G211" s="14"/>
      <c r="H211" s="14"/>
      <c r="I211" s="15"/>
      <c r="J211" s="15"/>
      <c r="K211" s="15"/>
    </row>
    <row r="212" spans="1:11">
      <c r="A212" s="14"/>
      <c r="B212" s="14"/>
      <c r="C212" s="14"/>
      <c r="D212" s="14"/>
      <c r="E212" s="14"/>
      <c r="F212" s="14"/>
      <c r="G212" s="14"/>
      <c r="H212" s="14"/>
      <c r="I212" s="15"/>
      <c r="J212" s="15"/>
      <c r="K212" s="15"/>
    </row>
    <row r="213" spans="1:11">
      <c r="A213" s="14"/>
      <c r="B213" s="14"/>
      <c r="C213" s="14"/>
      <c r="D213" s="14"/>
      <c r="E213" s="14"/>
      <c r="F213" s="14"/>
      <c r="G213" s="14"/>
      <c r="H213" s="14"/>
      <c r="I213" s="15"/>
      <c r="J213" s="15"/>
      <c r="K213" s="15"/>
    </row>
    <row r="214" spans="1:11">
      <c r="A214" s="14"/>
      <c r="B214" s="14"/>
      <c r="C214" s="14"/>
      <c r="D214" s="14"/>
      <c r="E214" s="14"/>
      <c r="F214" s="14"/>
      <c r="G214" s="14"/>
      <c r="H214" s="14"/>
      <c r="I214" s="15"/>
      <c r="J214" s="15"/>
      <c r="K214" s="15"/>
    </row>
    <row r="215" spans="1:11">
      <c r="A215" s="14"/>
      <c r="B215" s="14"/>
      <c r="C215" s="14"/>
      <c r="D215" s="14"/>
      <c r="E215" s="14"/>
      <c r="F215" s="14"/>
      <c r="G215" s="14"/>
      <c r="H215" s="14"/>
      <c r="I215" s="15"/>
      <c r="J215" s="15"/>
      <c r="K215" s="15"/>
    </row>
    <row r="216" spans="1:11">
      <c r="A216" s="14"/>
      <c r="B216" s="14"/>
      <c r="C216" s="14"/>
      <c r="D216" s="14"/>
      <c r="E216" s="14"/>
      <c r="F216" s="14"/>
      <c r="G216" s="14"/>
      <c r="H216" s="14"/>
      <c r="I216" s="15"/>
      <c r="J216" s="15"/>
      <c r="K216" s="15"/>
    </row>
    <row r="217" spans="1:11">
      <c r="A217" s="14"/>
      <c r="B217" s="14"/>
      <c r="C217" s="14"/>
      <c r="D217" s="14"/>
      <c r="E217" s="14"/>
      <c r="F217" s="14"/>
      <c r="G217" s="14"/>
      <c r="H217" s="14"/>
      <c r="I217" s="15"/>
      <c r="J217" s="15"/>
      <c r="K217" s="15"/>
    </row>
    <row r="218" spans="1:11">
      <c r="A218" s="14"/>
      <c r="B218" s="14"/>
      <c r="C218" s="14"/>
      <c r="D218" s="14"/>
      <c r="E218" s="14"/>
      <c r="F218" s="14"/>
      <c r="G218" s="14"/>
      <c r="H218" s="14"/>
      <c r="I218" s="15"/>
      <c r="J218" s="15"/>
      <c r="K218" s="15"/>
    </row>
    <row r="219" spans="1:11">
      <c r="A219" s="14"/>
      <c r="B219" s="14"/>
      <c r="C219" s="14"/>
      <c r="D219" s="14"/>
      <c r="E219" s="14"/>
      <c r="F219" s="14"/>
      <c r="G219" s="14"/>
      <c r="H219" s="14"/>
      <c r="I219" s="15"/>
      <c r="J219" s="15"/>
      <c r="K219" s="15"/>
    </row>
    <row r="220" spans="1:11">
      <c r="A220" s="14"/>
      <c r="B220" s="14"/>
      <c r="C220" s="14"/>
      <c r="D220" s="14"/>
      <c r="E220" s="14"/>
      <c r="F220" s="14"/>
      <c r="G220" s="14"/>
      <c r="H220" s="14"/>
      <c r="I220" s="15"/>
      <c r="J220" s="15"/>
      <c r="K220" s="15"/>
    </row>
    <row r="221" spans="1:11">
      <c r="A221" s="14"/>
      <c r="B221" s="14"/>
      <c r="C221" s="14"/>
      <c r="D221" s="14"/>
      <c r="E221" s="14"/>
      <c r="F221" s="14"/>
      <c r="G221" s="14"/>
      <c r="H221" s="14"/>
      <c r="I221" s="15"/>
      <c r="J221" s="15"/>
      <c r="K221" s="15"/>
    </row>
    <row r="222" spans="1:11">
      <c r="A222" s="14"/>
      <c r="B222" s="14"/>
      <c r="C222" s="14"/>
      <c r="D222" s="14"/>
      <c r="E222" s="14"/>
      <c r="F222" s="14"/>
      <c r="G222" s="14"/>
      <c r="H222" s="14"/>
      <c r="I222" s="15"/>
      <c r="J222" s="15"/>
      <c r="K222" s="15"/>
    </row>
    <row r="223" spans="1:11">
      <c r="A223" s="14"/>
      <c r="B223" s="14"/>
      <c r="C223" s="14"/>
      <c r="D223" s="14"/>
      <c r="E223" s="14"/>
      <c r="F223" s="14"/>
      <c r="G223" s="14"/>
      <c r="H223" s="14"/>
      <c r="I223" s="15"/>
      <c r="J223" s="15"/>
      <c r="K223" s="15"/>
    </row>
    <row r="224" spans="1:11">
      <c r="A224" s="14"/>
      <c r="B224" s="14"/>
      <c r="C224" s="14"/>
      <c r="D224" s="14"/>
      <c r="E224" s="14"/>
      <c r="F224" s="14"/>
      <c r="G224" s="14"/>
      <c r="H224" s="14"/>
      <c r="I224" s="15"/>
      <c r="J224" s="15"/>
      <c r="K224" s="15"/>
    </row>
    <row r="225" spans="1:11">
      <c r="A225" s="14"/>
      <c r="B225" s="14"/>
      <c r="C225" s="14"/>
      <c r="D225" s="14"/>
      <c r="E225" s="14"/>
      <c r="F225" s="14"/>
      <c r="G225" s="14"/>
      <c r="H225" s="14"/>
      <c r="I225" s="15"/>
      <c r="J225" s="15"/>
      <c r="K225" s="15"/>
    </row>
    <row r="226" spans="1:11">
      <c r="A226" s="14"/>
      <c r="B226" s="14"/>
      <c r="C226" s="14"/>
      <c r="D226" s="14"/>
      <c r="E226" s="14"/>
      <c r="F226" s="14"/>
      <c r="G226" s="14"/>
      <c r="H226" s="14"/>
      <c r="I226" s="15"/>
      <c r="J226" s="15"/>
      <c r="K226" s="15"/>
    </row>
    <row r="227" spans="1:11">
      <c r="A227" s="14"/>
      <c r="B227" s="14"/>
      <c r="C227" s="14"/>
      <c r="D227" s="14"/>
      <c r="E227" s="14"/>
      <c r="F227" s="14"/>
      <c r="G227" s="14"/>
      <c r="H227" s="14"/>
      <c r="I227" s="15"/>
      <c r="J227" s="15"/>
      <c r="K227" s="15"/>
    </row>
    <row r="228" spans="1:11">
      <c r="A228" s="14"/>
      <c r="B228" s="14"/>
      <c r="C228" s="14"/>
      <c r="D228" s="14"/>
      <c r="E228" s="14"/>
      <c r="F228" s="14"/>
      <c r="G228" s="14"/>
      <c r="H228" s="14"/>
      <c r="I228" s="15"/>
      <c r="J228" s="15"/>
      <c r="K228" s="15"/>
    </row>
    <row r="229" spans="1:11">
      <c r="A229" s="14"/>
      <c r="B229" s="14"/>
      <c r="C229" s="14"/>
      <c r="D229" s="14"/>
      <c r="E229" s="14"/>
      <c r="F229" s="14"/>
      <c r="G229" s="14"/>
      <c r="H229" s="14"/>
      <c r="I229" s="15"/>
      <c r="J229" s="15"/>
      <c r="K229" s="15"/>
    </row>
    <row r="230" spans="1:11">
      <c r="A230" s="14"/>
      <c r="B230" s="14"/>
      <c r="C230" s="14"/>
      <c r="D230" s="14"/>
      <c r="E230" s="14"/>
      <c r="F230" s="14"/>
      <c r="G230" s="14"/>
      <c r="H230" s="14"/>
      <c r="I230" s="15"/>
      <c r="J230" s="15"/>
      <c r="K230" s="15"/>
    </row>
    <row r="231" spans="1:11">
      <c r="A231" s="14"/>
      <c r="B231" s="14"/>
      <c r="C231" s="14"/>
      <c r="D231" s="14"/>
      <c r="E231" s="14"/>
      <c r="F231" s="14"/>
      <c r="G231" s="14"/>
      <c r="H231" s="14"/>
      <c r="I231" s="15"/>
      <c r="J231" s="15"/>
      <c r="K231" s="15"/>
    </row>
    <row r="232" spans="1:11">
      <c r="A232" s="14"/>
      <c r="B232" s="14"/>
      <c r="C232" s="14"/>
      <c r="D232" s="14"/>
      <c r="E232" s="14"/>
      <c r="F232" s="14"/>
      <c r="G232" s="14"/>
      <c r="H232" s="14"/>
      <c r="I232" s="15"/>
      <c r="J232" s="15"/>
      <c r="K232" s="15"/>
    </row>
    <row r="233" spans="1:11">
      <c r="A233" s="14"/>
      <c r="B233" s="14"/>
      <c r="C233" s="14"/>
      <c r="D233" s="14"/>
      <c r="E233" s="14"/>
      <c r="F233" s="14"/>
      <c r="G233" s="14"/>
      <c r="H233" s="14"/>
      <c r="I233" s="15"/>
      <c r="J233" s="15"/>
      <c r="K233" s="15"/>
    </row>
    <row r="234" spans="1:11">
      <c r="A234" s="14"/>
      <c r="B234" s="14"/>
      <c r="C234" s="14"/>
      <c r="D234" s="14"/>
      <c r="E234" s="14"/>
      <c r="F234" s="14"/>
      <c r="G234" s="14"/>
      <c r="H234" s="14"/>
      <c r="I234" s="15"/>
      <c r="J234" s="15"/>
      <c r="K234" s="15"/>
    </row>
    <row r="235" spans="1:11">
      <c r="A235" s="14"/>
      <c r="B235" s="14"/>
      <c r="C235" s="14"/>
      <c r="D235" s="14"/>
      <c r="E235" s="14"/>
      <c r="F235" s="14"/>
      <c r="G235" s="14"/>
      <c r="H235" s="14"/>
      <c r="I235" s="15"/>
      <c r="J235" s="15"/>
      <c r="K235" s="15"/>
    </row>
    <row r="236" spans="1:11">
      <c r="A236" s="14"/>
      <c r="B236" s="14"/>
      <c r="C236" s="14"/>
      <c r="D236" s="14"/>
      <c r="E236" s="14"/>
      <c r="F236" s="14"/>
      <c r="G236" s="14"/>
      <c r="H236" s="14"/>
      <c r="I236" s="15"/>
      <c r="J236" s="15"/>
      <c r="K236" s="15"/>
    </row>
    <row r="237" spans="1:11">
      <c r="A237" s="14"/>
      <c r="B237" s="14"/>
      <c r="C237" s="14"/>
      <c r="D237" s="14"/>
      <c r="E237" s="14"/>
      <c r="F237" s="14"/>
      <c r="G237" s="14"/>
      <c r="H237" s="14"/>
      <c r="I237" s="15"/>
      <c r="J237" s="15"/>
      <c r="K237" s="15"/>
    </row>
    <row r="238" spans="1:11">
      <c r="A238" s="14"/>
      <c r="B238" s="14"/>
      <c r="C238" s="14"/>
      <c r="D238" s="14"/>
      <c r="E238" s="14"/>
      <c r="F238" s="14"/>
      <c r="G238" s="14"/>
      <c r="H238" s="14"/>
      <c r="I238" s="15"/>
      <c r="J238" s="15"/>
      <c r="K238" s="15"/>
    </row>
    <row r="239" spans="1:11">
      <c r="A239" s="14"/>
      <c r="B239" s="14"/>
      <c r="C239" s="14"/>
      <c r="D239" s="14"/>
      <c r="E239" s="14"/>
      <c r="F239" s="14"/>
      <c r="G239" s="14"/>
      <c r="H239" s="14"/>
      <c r="I239" s="15"/>
      <c r="J239" s="15"/>
      <c r="K239" s="15"/>
    </row>
    <row r="240" spans="1:11">
      <c r="A240" s="14"/>
      <c r="B240" s="14"/>
      <c r="C240" s="14"/>
      <c r="D240" s="14"/>
      <c r="E240" s="14"/>
      <c r="F240" s="14"/>
      <c r="G240" s="14"/>
      <c r="H240" s="14"/>
      <c r="I240" s="15"/>
      <c r="J240" s="15"/>
      <c r="K240" s="15"/>
    </row>
    <row r="241" spans="1:11">
      <c r="A241" s="14"/>
      <c r="B241" s="14"/>
      <c r="C241" s="14"/>
      <c r="D241" s="14"/>
      <c r="E241" s="14"/>
      <c r="F241" s="14"/>
      <c r="G241" s="14"/>
      <c r="H241" s="14"/>
      <c r="I241" s="15"/>
      <c r="J241" s="15"/>
      <c r="K241" s="15"/>
    </row>
    <row r="242" spans="1:11">
      <c r="A242" s="14"/>
      <c r="B242" s="14"/>
      <c r="C242" s="14"/>
      <c r="D242" s="14"/>
      <c r="E242" s="14"/>
      <c r="F242" s="14"/>
      <c r="G242" s="14"/>
      <c r="H242" s="14"/>
      <c r="I242" s="15"/>
      <c r="J242" s="15"/>
      <c r="K242" s="15"/>
    </row>
    <row r="243" spans="1:11">
      <c r="A243" s="14"/>
      <c r="B243" s="14"/>
      <c r="C243" s="14"/>
      <c r="D243" s="14"/>
      <c r="E243" s="14"/>
      <c r="F243" s="14"/>
      <c r="G243" s="14"/>
      <c r="H243" s="14"/>
      <c r="I243" s="15"/>
      <c r="J243" s="15"/>
      <c r="K243" s="15"/>
    </row>
    <row r="244" spans="1:11">
      <c r="A244" s="14"/>
      <c r="B244" s="14"/>
      <c r="C244" s="14"/>
      <c r="D244" s="14"/>
      <c r="E244" s="14"/>
      <c r="F244" s="14"/>
      <c r="G244" s="14"/>
      <c r="H244" s="14"/>
      <c r="I244" s="15"/>
      <c r="J244" s="15"/>
      <c r="K244" s="15"/>
    </row>
    <row r="245" spans="1:11">
      <c r="A245" s="14"/>
      <c r="B245" s="14"/>
      <c r="C245" s="14"/>
      <c r="D245" s="14"/>
      <c r="E245" s="14"/>
      <c r="F245" s="14"/>
      <c r="G245" s="14"/>
      <c r="H245" s="14"/>
      <c r="I245" s="15"/>
      <c r="J245" s="15"/>
      <c r="K245" s="15"/>
    </row>
    <row r="246" spans="1:11">
      <c r="A246" s="14"/>
      <c r="B246" s="14"/>
      <c r="C246" s="14"/>
      <c r="D246" s="14"/>
      <c r="E246" s="14"/>
      <c r="F246" s="14"/>
      <c r="G246" s="14"/>
      <c r="H246" s="14"/>
      <c r="I246" s="15"/>
      <c r="J246" s="15"/>
      <c r="K246" s="15"/>
    </row>
    <row r="247" spans="1:11">
      <c r="A247" s="14"/>
      <c r="B247" s="14"/>
      <c r="C247" s="14"/>
      <c r="D247" s="14"/>
      <c r="E247" s="14"/>
      <c r="F247" s="14"/>
      <c r="G247" s="14"/>
      <c r="H247" s="14"/>
      <c r="I247" s="15"/>
      <c r="J247" s="15"/>
      <c r="K247" s="15"/>
    </row>
    <row r="248" spans="1:11">
      <c r="A248" s="14"/>
      <c r="B248" s="14"/>
      <c r="C248" s="14"/>
      <c r="D248" s="14"/>
      <c r="E248" s="14"/>
      <c r="F248" s="14"/>
      <c r="G248" s="14"/>
      <c r="H248" s="14"/>
      <c r="I248" s="15"/>
      <c r="J248" s="15"/>
      <c r="K248" s="15"/>
    </row>
    <row r="249" spans="1:11">
      <c r="A249" s="14"/>
      <c r="B249" s="14"/>
      <c r="C249" s="14"/>
      <c r="D249" s="14"/>
      <c r="E249" s="14"/>
      <c r="F249" s="14"/>
      <c r="G249" s="14"/>
      <c r="H249" s="14"/>
      <c r="I249" s="15"/>
      <c r="J249" s="15"/>
      <c r="K249" s="15"/>
    </row>
    <row r="250" spans="1:11">
      <c r="A250" s="14"/>
      <c r="B250" s="14"/>
      <c r="C250" s="14"/>
      <c r="D250" s="14"/>
      <c r="E250" s="14"/>
      <c r="F250" s="14"/>
      <c r="G250" s="14"/>
      <c r="H250" s="14"/>
      <c r="I250" s="15"/>
      <c r="J250" s="15"/>
      <c r="K250" s="15"/>
    </row>
    <row r="251" spans="1:11">
      <c r="A251" s="14"/>
      <c r="B251" s="14"/>
      <c r="C251" s="14"/>
      <c r="D251" s="14"/>
      <c r="E251" s="14"/>
      <c r="F251" s="14"/>
      <c r="G251" s="14"/>
      <c r="H251" s="14"/>
      <c r="I251" s="15"/>
      <c r="J251" s="15"/>
      <c r="K251" s="15"/>
    </row>
    <row r="252" spans="1:11">
      <c r="A252" s="14"/>
      <c r="B252" s="14"/>
      <c r="C252" s="14"/>
      <c r="D252" s="14"/>
      <c r="E252" s="14"/>
      <c r="F252" s="14"/>
      <c r="G252" s="14"/>
      <c r="H252" s="14"/>
      <c r="I252" s="15"/>
      <c r="J252" s="15"/>
      <c r="K252" s="15"/>
    </row>
    <row r="253" spans="1:11">
      <c r="A253" s="14"/>
      <c r="B253" s="14"/>
      <c r="C253" s="14"/>
      <c r="D253" s="14"/>
      <c r="E253" s="14"/>
      <c r="F253" s="14"/>
      <c r="G253" s="14"/>
      <c r="H253" s="14"/>
      <c r="I253" s="15"/>
      <c r="J253" s="15"/>
      <c r="K253" s="15"/>
    </row>
    <row r="254" spans="1:11">
      <c r="A254" s="14"/>
      <c r="B254" s="14"/>
      <c r="C254" s="14"/>
      <c r="D254" s="14"/>
      <c r="E254" s="14"/>
      <c r="F254" s="14"/>
      <c r="G254" s="14"/>
      <c r="H254" s="14"/>
      <c r="I254" s="15"/>
      <c r="J254" s="15"/>
      <c r="K254" s="15"/>
    </row>
    <row r="255" spans="1:11">
      <c r="A255" s="14"/>
      <c r="B255" s="14"/>
      <c r="C255" s="14"/>
      <c r="D255" s="14"/>
      <c r="E255" s="14"/>
      <c r="F255" s="14"/>
      <c r="G255" s="14"/>
      <c r="H255" s="14"/>
      <c r="I255" s="15"/>
      <c r="J255" s="15"/>
      <c r="K255" s="15"/>
    </row>
    <row r="256" spans="1:11">
      <c r="A256" s="14"/>
      <c r="B256" s="14"/>
      <c r="C256" s="14"/>
      <c r="D256" s="14"/>
      <c r="E256" s="14"/>
      <c r="F256" s="14"/>
      <c r="G256" s="14"/>
      <c r="H256" s="14"/>
      <c r="I256" s="15"/>
      <c r="J256" s="15"/>
      <c r="K256" s="15"/>
    </row>
    <row r="257" spans="1:11">
      <c r="A257" s="14"/>
      <c r="B257" s="14"/>
      <c r="C257" s="14"/>
      <c r="D257" s="14"/>
      <c r="E257" s="14"/>
      <c r="F257" s="14"/>
      <c r="G257" s="14"/>
      <c r="H257" s="14"/>
      <c r="I257" s="15"/>
      <c r="J257" s="15"/>
      <c r="K257" s="15"/>
    </row>
    <row r="258" spans="1:11">
      <c r="A258" s="14"/>
      <c r="B258" s="14"/>
      <c r="C258" s="14"/>
      <c r="D258" s="14"/>
      <c r="E258" s="14"/>
      <c r="F258" s="14"/>
      <c r="G258" s="14"/>
      <c r="H258" s="14"/>
      <c r="I258" s="15"/>
      <c r="J258" s="15"/>
      <c r="K258" s="15"/>
    </row>
    <row r="259" spans="1:11">
      <c r="A259" s="14"/>
      <c r="B259" s="14"/>
      <c r="C259" s="14"/>
      <c r="D259" s="14"/>
      <c r="E259" s="14"/>
      <c r="F259" s="14"/>
      <c r="G259" s="14"/>
      <c r="H259" s="14"/>
      <c r="I259" s="15"/>
      <c r="J259" s="15"/>
      <c r="K259" s="15"/>
    </row>
    <row r="260" spans="1:11">
      <c r="A260" s="14"/>
      <c r="B260" s="14"/>
      <c r="C260" s="14"/>
      <c r="D260" s="14"/>
      <c r="E260" s="14"/>
      <c r="F260" s="14"/>
      <c r="G260" s="14"/>
      <c r="H260" s="14"/>
      <c r="I260" s="15"/>
      <c r="J260" s="15"/>
      <c r="K260" s="15"/>
    </row>
    <row r="261" spans="1:11">
      <c r="A261" s="14"/>
      <c r="B261" s="14"/>
      <c r="C261" s="14"/>
      <c r="D261" s="14"/>
      <c r="E261" s="14"/>
      <c r="F261" s="14"/>
      <c r="G261" s="14"/>
      <c r="H261" s="14"/>
      <c r="I261" s="15"/>
      <c r="J261" s="15"/>
      <c r="K261" s="15"/>
    </row>
    <row r="262" spans="1:11">
      <c r="A262" s="14"/>
      <c r="B262" s="14"/>
      <c r="C262" s="14"/>
      <c r="D262" s="14"/>
      <c r="E262" s="14"/>
      <c r="F262" s="14"/>
      <c r="G262" s="14"/>
      <c r="H262" s="14"/>
      <c r="I262" s="15"/>
      <c r="J262" s="15"/>
      <c r="K262" s="15"/>
    </row>
    <row r="263" spans="1:11">
      <c r="A263" s="14"/>
      <c r="B263" s="14"/>
      <c r="C263" s="14"/>
      <c r="D263" s="14"/>
      <c r="E263" s="14"/>
      <c r="F263" s="14"/>
      <c r="G263" s="14"/>
      <c r="H263" s="14"/>
      <c r="I263" s="15"/>
      <c r="J263" s="15"/>
      <c r="K263" s="15"/>
    </row>
    <row r="264" spans="1:11">
      <c r="A264" s="14"/>
      <c r="B264" s="14"/>
      <c r="C264" s="14"/>
      <c r="D264" s="14"/>
      <c r="E264" s="14"/>
      <c r="F264" s="14"/>
      <c r="G264" s="14"/>
      <c r="H264" s="14"/>
      <c r="I264" s="15"/>
      <c r="J264" s="15"/>
      <c r="K264" s="15"/>
    </row>
    <row r="265" spans="1:11">
      <c r="A265" s="14"/>
      <c r="B265" s="14"/>
      <c r="C265" s="14"/>
      <c r="D265" s="14"/>
      <c r="E265" s="14"/>
      <c r="F265" s="14"/>
      <c r="G265" s="14"/>
      <c r="H265" s="14"/>
      <c r="I265" s="15"/>
      <c r="J265" s="15"/>
      <c r="K265" s="15"/>
    </row>
    <row r="266" spans="1:11">
      <c r="A266" s="14"/>
      <c r="B266" s="14"/>
      <c r="C266" s="14"/>
      <c r="D266" s="14"/>
      <c r="E266" s="14"/>
      <c r="F266" s="14"/>
      <c r="G266" s="14"/>
      <c r="H266" s="14"/>
      <c r="I266" s="15"/>
      <c r="J266" s="15"/>
      <c r="K266" s="15"/>
    </row>
    <row r="267" spans="1:11">
      <c r="A267" s="14"/>
      <c r="B267" s="14"/>
      <c r="C267" s="14"/>
      <c r="D267" s="14"/>
      <c r="E267" s="14"/>
      <c r="F267" s="14"/>
      <c r="G267" s="14"/>
      <c r="H267" s="14"/>
      <c r="I267" s="15"/>
      <c r="J267" s="15"/>
      <c r="K267" s="15"/>
    </row>
    <row r="268" spans="1:11">
      <c r="A268" s="14"/>
      <c r="B268" s="14"/>
      <c r="C268" s="14"/>
      <c r="D268" s="14"/>
      <c r="E268" s="14"/>
      <c r="F268" s="14"/>
      <c r="G268" s="14"/>
      <c r="H268" s="14"/>
      <c r="I268" s="15"/>
      <c r="J268" s="15"/>
      <c r="K268" s="15"/>
    </row>
    <row r="269" spans="1:11">
      <c r="A269" s="14"/>
      <c r="B269" s="14"/>
      <c r="C269" s="14"/>
      <c r="D269" s="14"/>
      <c r="E269" s="14"/>
      <c r="F269" s="14"/>
      <c r="G269" s="14"/>
      <c r="H269" s="14"/>
      <c r="I269" s="15"/>
      <c r="J269" s="15"/>
      <c r="K269" s="15"/>
    </row>
    <row r="270" spans="1:11">
      <c r="A270" s="14"/>
      <c r="B270" s="14"/>
      <c r="C270" s="14"/>
      <c r="D270" s="14"/>
      <c r="E270" s="14"/>
      <c r="F270" s="14"/>
      <c r="G270" s="14"/>
      <c r="H270" s="14"/>
      <c r="I270" s="15"/>
      <c r="J270" s="15"/>
      <c r="K270" s="15"/>
    </row>
    <row r="271" spans="1:11">
      <c r="A271" s="14"/>
      <c r="B271" s="14"/>
      <c r="C271" s="14"/>
      <c r="D271" s="14"/>
      <c r="E271" s="14"/>
      <c r="F271" s="14"/>
      <c r="G271" s="14"/>
      <c r="H271" s="14"/>
      <c r="I271" s="15"/>
      <c r="J271" s="15"/>
      <c r="K271" s="15"/>
    </row>
    <row r="272" spans="1:11">
      <c r="A272" s="14"/>
      <c r="B272" s="14"/>
      <c r="C272" s="14"/>
      <c r="D272" s="14"/>
      <c r="E272" s="14"/>
      <c r="F272" s="14"/>
      <c r="G272" s="14"/>
      <c r="H272" s="14"/>
      <c r="I272" s="15"/>
      <c r="J272" s="15"/>
      <c r="K272" s="15"/>
    </row>
    <row r="273" spans="1:11">
      <c r="A273" s="14"/>
      <c r="B273" s="14"/>
      <c r="C273" s="14"/>
      <c r="D273" s="14"/>
      <c r="E273" s="14"/>
      <c r="F273" s="14"/>
      <c r="G273" s="14"/>
      <c r="H273" s="14"/>
      <c r="I273" s="15"/>
      <c r="J273" s="15"/>
      <c r="K273" s="15"/>
    </row>
    <row r="274" spans="1:11">
      <c r="A274" s="14"/>
      <c r="B274" s="14"/>
      <c r="C274" s="14"/>
      <c r="D274" s="14"/>
      <c r="E274" s="14"/>
      <c r="F274" s="14"/>
      <c r="G274" s="14"/>
      <c r="H274" s="14"/>
      <c r="I274" s="15"/>
      <c r="J274" s="15"/>
      <c r="K274" s="15"/>
    </row>
    <row r="275" spans="1:11">
      <c r="A275" s="14"/>
      <c r="B275" s="14"/>
      <c r="C275" s="14"/>
      <c r="D275" s="14"/>
      <c r="E275" s="14"/>
      <c r="F275" s="14"/>
      <c r="G275" s="14"/>
      <c r="H275" s="14"/>
      <c r="I275" s="15"/>
      <c r="J275" s="15"/>
      <c r="K275" s="15"/>
    </row>
    <row r="276" spans="1:11">
      <c r="A276" s="14"/>
      <c r="B276" s="14"/>
      <c r="C276" s="14"/>
      <c r="D276" s="14"/>
      <c r="E276" s="14"/>
      <c r="F276" s="14"/>
      <c r="G276" s="14"/>
      <c r="H276" s="14"/>
      <c r="I276" s="15"/>
      <c r="J276" s="15"/>
      <c r="K276" s="15"/>
    </row>
    <row r="277" spans="1:11">
      <c r="A277" s="14"/>
      <c r="B277" s="14"/>
      <c r="C277" s="14"/>
      <c r="D277" s="14"/>
      <c r="E277" s="14"/>
      <c r="F277" s="14"/>
      <c r="G277" s="14"/>
      <c r="H277" s="14"/>
      <c r="I277" s="15"/>
      <c r="J277" s="15"/>
      <c r="K277" s="15"/>
    </row>
    <row r="278" spans="1:11">
      <c r="A278" s="14"/>
      <c r="B278" s="14"/>
      <c r="C278" s="14"/>
      <c r="D278" s="14"/>
      <c r="E278" s="14"/>
      <c r="F278" s="14"/>
      <c r="G278" s="14"/>
      <c r="H278" s="14"/>
      <c r="I278" s="15"/>
      <c r="J278" s="15"/>
      <c r="K278" s="15"/>
    </row>
    <row r="279" spans="1:11">
      <c r="A279" s="14"/>
      <c r="B279" s="14"/>
      <c r="C279" s="14"/>
      <c r="D279" s="14"/>
      <c r="E279" s="14"/>
      <c r="F279" s="14"/>
      <c r="G279" s="14"/>
      <c r="H279" s="14"/>
      <c r="I279" s="15"/>
      <c r="J279" s="15"/>
      <c r="K279" s="15"/>
    </row>
    <row r="280" spans="1:11">
      <c r="A280" s="14"/>
      <c r="B280" s="14"/>
      <c r="C280" s="14"/>
      <c r="D280" s="14"/>
      <c r="E280" s="14"/>
      <c r="F280" s="14"/>
      <c r="G280" s="14"/>
      <c r="H280" s="14"/>
      <c r="I280" s="15"/>
      <c r="J280" s="15"/>
      <c r="K280" s="15"/>
    </row>
    <row r="281" spans="1:11">
      <c r="A281" s="14"/>
      <c r="B281" s="14"/>
      <c r="C281" s="14"/>
      <c r="D281" s="14"/>
      <c r="E281" s="14"/>
      <c r="F281" s="14"/>
      <c r="G281" s="14"/>
      <c r="H281" s="14"/>
      <c r="I281" s="15"/>
      <c r="J281" s="15"/>
      <c r="K281" s="15"/>
    </row>
    <row r="282" spans="1:11">
      <c r="A282" s="14"/>
      <c r="B282" s="14"/>
      <c r="C282" s="14"/>
      <c r="D282" s="14"/>
      <c r="E282" s="14"/>
      <c r="F282" s="14"/>
      <c r="G282" s="14"/>
      <c r="H282" s="14"/>
      <c r="I282" s="15"/>
      <c r="J282" s="15"/>
      <c r="K282" s="15"/>
    </row>
    <row r="283" spans="1:11">
      <c r="A283" s="14"/>
      <c r="B283" s="14"/>
      <c r="C283" s="14"/>
      <c r="D283" s="14"/>
      <c r="E283" s="14"/>
      <c r="F283" s="14"/>
      <c r="G283" s="14"/>
      <c r="H283" s="14"/>
      <c r="I283" s="15"/>
      <c r="J283" s="15"/>
      <c r="K283" s="15"/>
    </row>
    <row r="284" spans="1:11">
      <c r="A284" s="14"/>
      <c r="B284" s="14"/>
      <c r="C284" s="14"/>
      <c r="D284" s="14"/>
      <c r="E284" s="14"/>
      <c r="F284" s="14"/>
      <c r="G284" s="14"/>
      <c r="H284" s="14"/>
      <c r="I284" s="15"/>
      <c r="J284" s="15"/>
      <c r="K284" s="15"/>
    </row>
    <row r="285" spans="1:11">
      <c r="A285" s="14"/>
      <c r="B285" s="14"/>
      <c r="C285" s="14"/>
      <c r="D285" s="14"/>
      <c r="E285" s="14"/>
      <c r="F285" s="14"/>
      <c r="G285" s="14"/>
      <c r="H285" s="14"/>
      <c r="I285" s="15"/>
      <c r="J285" s="15"/>
      <c r="K285" s="15"/>
    </row>
    <row r="286" spans="1:11">
      <c r="A286" s="14"/>
      <c r="B286" s="14"/>
      <c r="C286" s="14"/>
      <c r="D286" s="14"/>
      <c r="E286" s="14"/>
      <c r="F286" s="14"/>
      <c r="G286" s="14"/>
      <c r="H286" s="14"/>
      <c r="I286" s="15"/>
      <c r="J286" s="15"/>
      <c r="K286" s="15"/>
    </row>
    <row r="287" spans="1:11">
      <c r="A287" s="14"/>
      <c r="B287" s="14"/>
      <c r="C287" s="14"/>
      <c r="D287" s="14"/>
      <c r="E287" s="14"/>
      <c r="F287" s="14"/>
      <c r="G287" s="14"/>
      <c r="H287" s="14"/>
      <c r="I287" s="15"/>
      <c r="J287" s="15"/>
      <c r="K287" s="15"/>
    </row>
    <row r="288" spans="1:11">
      <c r="A288" s="14"/>
      <c r="B288" s="14"/>
      <c r="C288" s="14"/>
      <c r="D288" s="14"/>
      <c r="E288" s="14"/>
      <c r="F288" s="14"/>
      <c r="G288" s="14"/>
      <c r="H288" s="14"/>
      <c r="I288" s="15"/>
      <c r="J288" s="15"/>
      <c r="K288" s="15"/>
    </row>
    <row r="289" spans="1:11">
      <c r="A289" s="14"/>
      <c r="B289" s="14"/>
      <c r="C289" s="14"/>
      <c r="D289" s="14"/>
      <c r="E289" s="14"/>
      <c r="F289" s="14"/>
      <c r="G289" s="14"/>
      <c r="H289" s="14"/>
      <c r="I289" s="15"/>
      <c r="J289" s="15"/>
      <c r="K289" s="15"/>
    </row>
    <row r="290" spans="1:11">
      <c r="A290" s="14"/>
      <c r="B290" s="14"/>
      <c r="C290" s="14"/>
      <c r="D290" s="14"/>
      <c r="E290" s="14"/>
      <c r="F290" s="14"/>
      <c r="G290" s="14"/>
      <c r="H290" s="14"/>
      <c r="I290" s="15"/>
      <c r="J290" s="15"/>
      <c r="K290" s="15"/>
    </row>
    <row r="291" spans="1:11">
      <c r="A291" s="14"/>
      <c r="B291" s="14"/>
      <c r="C291" s="14"/>
      <c r="D291" s="14"/>
      <c r="E291" s="14"/>
      <c r="F291" s="14"/>
      <c r="G291" s="14"/>
      <c r="H291" s="14"/>
      <c r="I291" s="15"/>
      <c r="J291" s="15"/>
      <c r="K291" s="15"/>
    </row>
    <row r="292" spans="1:11">
      <c r="A292" s="14"/>
      <c r="B292" s="14"/>
      <c r="C292" s="14"/>
      <c r="D292" s="14"/>
      <c r="E292" s="14"/>
      <c r="F292" s="14"/>
      <c r="G292" s="14"/>
      <c r="H292" s="14"/>
      <c r="I292" s="15"/>
      <c r="J292" s="15"/>
      <c r="K292" s="15"/>
    </row>
    <row r="293" spans="1:11">
      <c r="A293" s="14"/>
      <c r="B293" s="14"/>
      <c r="C293" s="14"/>
      <c r="D293" s="14"/>
      <c r="E293" s="14"/>
      <c r="F293" s="14"/>
      <c r="G293" s="14"/>
      <c r="H293" s="14"/>
      <c r="I293" s="15"/>
      <c r="J293" s="15"/>
      <c r="K293" s="15"/>
    </row>
    <row r="294" spans="1:11">
      <c r="A294" s="14"/>
      <c r="B294" s="14"/>
      <c r="C294" s="14"/>
      <c r="D294" s="14"/>
      <c r="E294" s="14"/>
      <c r="F294" s="14"/>
      <c r="G294" s="14"/>
      <c r="H294" s="14"/>
      <c r="I294" s="15"/>
      <c r="J294" s="15"/>
      <c r="K294" s="15"/>
    </row>
    <row r="295" spans="1:11">
      <c r="A295" s="14"/>
      <c r="B295" s="14"/>
      <c r="C295" s="14"/>
      <c r="D295" s="14"/>
      <c r="E295" s="14"/>
      <c r="F295" s="14"/>
      <c r="G295" s="14"/>
      <c r="H295" s="14"/>
      <c r="I295" s="15"/>
      <c r="J295" s="15"/>
      <c r="K295" s="15"/>
    </row>
    <row r="296" spans="1:11">
      <c r="A296" s="14"/>
      <c r="B296" s="14"/>
      <c r="C296" s="14"/>
      <c r="D296" s="14"/>
      <c r="E296" s="14"/>
      <c r="F296" s="14"/>
      <c r="G296" s="14"/>
      <c r="H296" s="14"/>
      <c r="I296" s="15"/>
      <c r="J296" s="15"/>
      <c r="K296" s="15"/>
    </row>
    <row r="297" spans="1:11">
      <c r="A297" s="14"/>
      <c r="B297" s="14"/>
      <c r="C297" s="14"/>
      <c r="D297" s="14"/>
      <c r="E297" s="14"/>
      <c r="F297" s="14"/>
      <c r="G297" s="14"/>
      <c r="H297" s="14"/>
      <c r="I297" s="15"/>
      <c r="J297" s="15"/>
      <c r="K297" s="15"/>
    </row>
    <row r="298" spans="1:11">
      <c r="A298" s="14"/>
      <c r="B298" s="14"/>
      <c r="C298" s="14"/>
      <c r="D298" s="14"/>
      <c r="E298" s="14"/>
      <c r="F298" s="14"/>
      <c r="G298" s="14"/>
      <c r="H298" s="14"/>
      <c r="I298" s="15"/>
      <c r="J298" s="15"/>
      <c r="K298" s="15"/>
    </row>
    <row r="299" spans="1:11">
      <c r="A299" s="14"/>
      <c r="B299" s="14"/>
      <c r="C299" s="14"/>
      <c r="D299" s="14"/>
      <c r="E299" s="14"/>
      <c r="F299" s="14"/>
      <c r="G299" s="14"/>
      <c r="H299" s="14"/>
      <c r="I299" s="15"/>
      <c r="J299" s="15"/>
      <c r="K299" s="15"/>
    </row>
    <row r="300" spans="1:11">
      <c r="A300" s="14"/>
      <c r="B300" s="14"/>
      <c r="C300" s="14"/>
      <c r="D300" s="14"/>
      <c r="E300" s="14"/>
      <c r="F300" s="14"/>
      <c r="G300" s="14"/>
      <c r="H300" s="14"/>
      <c r="I300" s="15"/>
      <c r="J300" s="15"/>
      <c r="K300" s="15"/>
    </row>
    <row r="301" spans="1:11">
      <c r="A301" s="14"/>
      <c r="B301" s="14"/>
      <c r="C301" s="14"/>
      <c r="D301" s="14"/>
      <c r="E301" s="14"/>
      <c r="F301" s="14"/>
      <c r="G301" s="14"/>
      <c r="H301" s="14"/>
      <c r="I301" s="15"/>
      <c r="J301" s="15"/>
      <c r="K301" s="15"/>
    </row>
  </sheetData>
  <printOptions>
    <extLst>
      <ext uri="smNativeData">
        <pm:pageFlags xmlns:pm="smNativeData" id="1584233604" printRowHead="0" printColHead="0" printHeadLine="0" printFootLine="0" autoHeightHeader="0" autoHeightFooter="0" fitToPageBoth="0"/>
      </ext>
    </extLst>
  </printOptions>
  <pageMargins left="0.787500" right="0.787500" top="0.787500" bottom="0.787500" header="0.393750" footer="0.393750"/>
  <pageSetup paperSize="9" fitToWidth="0" fitToHeight="1" pageOrder="overThenDown"/>
  <headerFooter>
    <extLst>
      <ext uri="smNativeData">
        <pm:header xmlns:pm="smNativeData" id="1584233604" l="56" r="56" t="56" b="56" borderId="0" fillId="0" vertical="0"/>
        <pm:footer xmlns:pm="smNativeData" id="1584233604" l="56" r="56" t="56" b="56" borderId="0" fillId="0" vertical="2"/>
        <pm:paperBin xmlns:pm="smNativeData" id="1584233604" Id="0" type="0" value="0"/>
        <pm:paperBin xmlns:pm="smNativeData" id="1584233604" Id="1" type="0" value="0"/>
      </ext>
    </extLst>
  </headerFooter>
  <extLst>
    <ext uri="smNativeData">
      <pm:sheetPrefs xmlns:pm="smNativeData" day="1584233604" outlineProtect="1" showHorizontalRuler="1" showVerticalRuler="1" showAltShade="0">
        <pm:shade id="0" type="0" fgLvl="100" fgClr="000000" bgLvl="100" bgClr="FFFFFF"/>
        <pm:shade id="1" type="0" fgLvl="100" fgClr="000000" bgLvl="100" bgClr="FFFFFF"/>
      </pm:sheetPrefs>
    </ext>
  </extLst>
</worksheet>
</file>

<file path=xl/worksheets/sheet3.xml><?xml version="1.0" encoding="utf-8"?>
<worksheet xmlns="http://schemas.openxmlformats.org/spreadsheetml/2006/main" xmlns:r="http://schemas.openxmlformats.org/officeDocument/2006/relationships">
  <dimension ref="A1:H44"/>
  <sheetViews>
    <sheetView view="normal" workbookViewId="0">
      <selection activeCell="A8" sqref="A8"/>
    </sheetView>
  </sheetViews>
  <sheetFormatPr baseColWidth="9" defaultColWidth="10.000000" defaultRowHeight="27.05" customHeight="1"/>
  <cols>
    <col min="1" max="1" width="10.279279" customWidth="1"/>
    <col min="3" max="3" width="21.486486" customWidth="1"/>
    <col min="8" max="8" width="43.108108" customWidth="1"/>
  </cols>
  <sheetData>
    <row r="1" spans="1:5" ht="13.45" customHeight="1">
      <c r="A1" s="18" t="e">
        <f>IF(B1="ja",DATEVALUE(CONCATENATE("01.01.",E1)),"")</f>
        <v>#VALUE!</v>
      </c>
      <c r="B1" s="19" t="s">
        <v>30</v>
      </c>
      <c r="C1" s="20" t="s">
        <v>31</v>
      </c>
      <c r="E1">
        <f>Kalender!A1</f>
        <v>2020</v>
      </c>
    </row>
    <row r="2" spans="1:3" ht="13.45" customHeight="1">
      <c r="A2" s="18" t="e">
        <f>IF(B2="ja",DATEVALUE(CONCATENATE("06.01.",Kalender!$A$1)),"")</f>
        <v>#VALUE!</v>
      </c>
      <c r="B2" s="19" t="s">
        <v>30</v>
      </c>
      <c r="C2" s="20" t="s">
        <v>32</v>
      </c>
    </row>
    <row r="3" spans="1:3" ht="13.45" customHeight="1">
      <c r="A3" s="18">
        <f>IF(B3="ja",A4-2,"")</f>
        <v>43931</v>
      </c>
      <c r="B3" s="19" t="s">
        <v>30</v>
      </c>
      <c r="C3" s="20" t="s">
        <v>33</v>
      </c>
    </row>
    <row r="4" spans="1:3" ht="13.45" customHeight="1">
      <c r="A4" s="18">
        <f>IF(B4="ja",DATE(E1,3,1)+MOD((255-11*MOD(E1,19)-21),30)+21+(MOD((255-11*MOD(E1,19)-21),30)+21&gt;48)+6-MOD(E1+INT(E1/4)+MOD((255-11*MOD(E1,19)-21),30)+21+(MOD((255-11*MOD(E1,19)-21),30)+21&gt;48)+1,7),"")</f>
        <v>43933</v>
      </c>
      <c r="B4" s="19" t="s">
        <v>30</v>
      </c>
      <c r="C4" s="20" t="s">
        <v>34</v>
      </c>
    </row>
    <row r="5" spans="1:8" ht="13.45" customHeight="1">
      <c r="A5" s="18">
        <f>IF(B5="ja",A4+1,"")</f>
        <v>43934</v>
      </c>
      <c r="B5" s="19" t="s">
        <v>30</v>
      </c>
      <c r="C5" s="20" t="s">
        <v>35</v>
      </c>
      <c r="H5" s="21"/>
    </row>
    <row r="6" spans="1:3" ht="13.45" customHeight="1">
      <c r="A6" s="18" t="e">
        <f>IF(B6="ja",DATEVALUE(CONCATENATE("01.01.",Kalender!$A$1)),"")</f>
        <v>#VALUE!</v>
      </c>
      <c r="B6" s="19" t="s">
        <v>30</v>
      </c>
      <c r="C6" s="20" t="s">
        <v>36</v>
      </c>
    </row>
    <row r="7" spans="1:3" ht="13.45" customHeight="1">
      <c r="A7" s="18">
        <f>IF(B7="ja",A4+39,"")</f>
        <v>43972</v>
      </c>
      <c r="B7" s="19" t="s">
        <v>30</v>
      </c>
      <c r="C7" s="20" t="s">
        <v>37</v>
      </c>
    </row>
    <row r="8" spans="1:3" ht="13.45" customHeight="1">
      <c r="A8" s="18">
        <f>IF(B8="ja",A4+49,"")</f>
        <v>43982</v>
      </c>
      <c r="B8" s="19" t="s">
        <v>30</v>
      </c>
      <c r="C8" s="20" t="s">
        <v>38</v>
      </c>
    </row>
    <row r="9" spans="1:3" ht="13.45" customHeight="1">
      <c r="A9" s="18">
        <f>IF(B9="ja",A4+50,"")</f>
        <v>43983</v>
      </c>
      <c r="B9" s="19" t="s">
        <v>30</v>
      </c>
      <c r="C9" s="20" t="s">
        <v>39</v>
      </c>
    </row>
    <row r="10" spans="1:3" ht="13.45" customHeight="1">
      <c r="A10" s="18">
        <f>IF(B10="ja",A4+60,"")</f>
        <v>43993</v>
      </c>
      <c r="B10" s="19" t="s">
        <v>30</v>
      </c>
      <c r="C10" s="20" t="s">
        <v>40</v>
      </c>
    </row>
    <row r="11" spans="1:3" ht="13.45" customHeight="1">
      <c r="A11" s="18" t="str">
        <f>IF(B11="ja",DATEVALUE(CONCATENATE("01.01.",Kalender!$A$1)),"")</f>
        <v/>
      </c>
      <c r="B11" s="19"/>
      <c r="C11" s="20"/>
    </row>
    <row r="12" spans="1:3" ht="13.45" customHeight="1">
      <c r="A12" s="18" t="e">
        <f>IF(B12="ja",DATEVALUE(CONCATENATE("01.01.",Kalender!$A$1)),"")</f>
        <v>#VALUE!</v>
      </c>
      <c r="B12" s="19" t="s">
        <v>30</v>
      </c>
      <c r="C12" s="20" t="s">
        <v>41</v>
      </c>
    </row>
    <row r="13" spans="1:3" ht="13.45" customHeight="1">
      <c r="A13" s="18" t="e">
        <f>IF(B13="ja",DATEVALUE(CONCATENATE("01.01.",Kalender!$A$1)),"")</f>
        <v>#VALUE!</v>
      </c>
      <c r="B13" s="19" t="s">
        <v>30</v>
      </c>
      <c r="C13" s="20" t="s">
        <v>42</v>
      </c>
    </row>
    <row r="14" spans="1:3" ht="13.45" customHeight="1">
      <c r="A14" s="18" t="str">
        <f>IF(B14="ja",DATEVALUE(CONCATENATE("01.01.",Kalender!$A$1)),"")</f>
        <v/>
      </c>
      <c r="B14" s="19"/>
      <c r="C14" s="20" t="s">
        <v>43</v>
      </c>
    </row>
    <row r="15" spans="1:3" ht="13.45" customHeight="1">
      <c r="A15" s="18" t="e">
        <f>IF(B15="ja",DATEVALUE(CONCATENATE("01.11.",Kalender!$A$1)),"")</f>
        <v>#VALUE!</v>
      </c>
      <c r="B15" s="19" t="s">
        <v>30</v>
      </c>
      <c r="C15" s="20" t="s">
        <v>44</v>
      </c>
    </row>
    <row r="16" spans="1:3" ht="13.45" customHeight="1">
      <c r="A16" s="18" t="e">
        <f>IF(B16="ja",DATEVALUE(CONCATENATE(ROUNDUP(22-MOD((E1-1+E1/4),7),0),".11.",E1)),"")</f>
        <v>#VALUE!</v>
      </c>
      <c r="B16" s="19" t="s">
        <v>30</v>
      </c>
      <c r="C16" s="20" t="s">
        <v>45</v>
      </c>
    </row>
    <row r="17" spans="1:3" ht="13.45" customHeight="1">
      <c r="A17" s="18" t="e">
        <f>IF(B17="ja",DATEVALUE(CONCATENATE("25.12.",Kalender!$A$1)),"")</f>
        <v>#VALUE!</v>
      </c>
      <c r="B17" s="19" t="s">
        <v>30</v>
      </c>
      <c r="C17" s="20" t="s">
        <v>46</v>
      </c>
    </row>
    <row r="18" spans="1:3" ht="13.45" customHeight="1">
      <c r="A18" s="18" t="e">
        <f>IF(B18="ja",DATEVALUE(CONCATENATE("26.12.",Kalender!$A$1)),"")</f>
        <v>#VALUE!</v>
      </c>
      <c r="B18" s="19" t="s">
        <v>30</v>
      </c>
      <c r="C18" s="20" t="s">
        <v>47</v>
      </c>
    </row>
    <row r="19" spans="1:1" ht="27.05" customHeight="1">
      <c r="A19" s="18" t="str">
        <f>IF(B19="ja",DATEVALUE(CONCATENATE("01.01.",Kalender!$A$1)),"")</f>
        <v/>
      </c>
    </row>
    <row r="20" spans="1:1" ht="27.05" customHeight="1">
      <c r="A20" s="18" t="str">
        <f>IF(B20="ja",DATEVALUE(CONCATENATE("01.01.",Kalender!$A$1)),"")</f>
        <v/>
      </c>
    </row>
    <row r="21" spans="1:1" ht="27.05" customHeight="1">
      <c r="A21" s="18" t="str">
        <f>IF(B21="ja",DATEVALUE(CONCATENATE("01.01.",Kalender!$A$1)),"")</f>
        <v/>
      </c>
    </row>
    <row r="22" spans="1:1" ht="27.05" customHeight="1">
      <c r="A22" s="18" t="str">
        <f>IF(B22="ja",DATEVALUE(CONCATENATE("01.01.",Kalender!$A$1)),"")</f>
        <v/>
      </c>
    </row>
    <row r="23" spans="1:1" ht="27.05" customHeight="1">
      <c r="A23" s="18" t="str">
        <f>IF(B23="ja",DATEVALUE(CONCATENATE("01.01.",Kalender!$A$1)),"")</f>
        <v/>
      </c>
    </row>
    <row r="24" spans="1:1" ht="27.05" customHeight="1">
      <c r="A24" s="18" t="str">
        <f>IF(B24="ja",DATEVALUE(CONCATENATE("01.01.",Kalender!$A$1)),"")</f>
        <v/>
      </c>
    </row>
    <row r="25" spans="1:1" ht="27.05" customHeight="1">
      <c r="A25" s="18" t="str">
        <f>IF(B25="ja",DATEVALUE(CONCATENATE("01.01.",Kalender!$A$1)),"")</f>
        <v/>
      </c>
    </row>
    <row r="26" spans="1:1" ht="27.05" customHeight="1">
      <c r="A26" s="18" t="str">
        <f>IF(B26="ja",DATEVALUE(CONCATENATE("01.01.",Kalender!$A$1)),"")</f>
        <v/>
      </c>
    </row>
    <row r="27" spans="1:1" ht="27.05" customHeight="1">
      <c r="A27" s="18" t="str">
        <f>IF(B27="ja",DATEVALUE(CONCATENATE("01.01.",Kalender!$A$1)),"")</f>
        <v/>
      </c>
    </row>
    <row r="28" spans="1:1" ht="27.05" customHeight="1">
      <c r="A28" s="18" t="str">
        <f>IF(B28="ja",DATEVALUE(CONCATENATE("01.01.",Kalender!$A$1)),"")</f>
        <v/>
      </c>
    </row>
    <row r="29" spans="1:1" ht="27.05" customHeight="1">
      <c r="A29" s="18" t="str">
        <f>IF(B29="ja",DATEVALUE(CONCATENATE("01.01.",Kalender!$A$1)),"")</f>
        <v/>
      </c>
    </row>
    <row r="30" spans="1:1" ht="27.05" customHeight="1">
      <c r="A30" s="18" t="str">
        <f>IF(B30="ja",DATEVALUE(CONCATENATE("01.01.",Kalender!$A$1)),"")</f>
        <v/>
      </c>
    </row>
    <row r="31" spans="1:1" ht="27.05" customHeight="1">
      <c r="A31" s="18" t="str">
        <f>IF(B31="ja",DATEVALUE(CONCATENATE("01.01.",Kalender!$A$1)),"")</f>
        <v/>
      </c>
    </row>
    <row r="32" spans="1:1" ht="27.05" customHeight="1">
      <c r="A32" s="18" t="str">
        <f>IF(B32="ja",DATEVALUE(CONCATENATE("01.01.",Kalender!$A$1)),"")</f>
        <v/>
      </c>
    </row>
    <row r="33" spans="1:1" ht="27.05" customHeight="1">
      <c r="A33" s="18" t="str">
        <f>IF(B33="ja",DATEVALUE(CONCATENATE("01.01.",Kalender!$A$1)),"")</f>
        <v/>
      </c>
    </row>
    <row r="34" spans="1:1" ht="27.05" customHeight="1">
      <c r="A34" s="18" t="str">
        <f>IF(B34="ja",DATEVALUE(CONCATENATE("01.01.",Kalender!$A$1)),"")</f>
        <v/>
      </c>
    </row>
    <row r="35" spans="1:1" ht="27.05" customHeight="1">
      <c r="A35" s="18" t="str">
        <f>IF(B35="ja",DATEVALUE(CONCATENATE("01.01.",Kalender!$A$1)),"")</f>
        <v/>
      </c>
    </row>
    <row r="36" spans="1:1" ht="27.05" customHeight="1">
      <c r="A36" s="18" t="str">
        <f>IF(B36="ja",DATEVALUE(CONCATENATE("01.01.",Kalender!$A$1)),"")</f>
        <v/>
      </c>
    </row>
    <row r="37" spans="1:1" ht="27.05" customHeight="1">
      <c r="A37" s="18" t="str">
        <f>IF(B37="ja",DATEVALUE(CONCATENATE("01.01.",Kalender!$A$1)),"")</f>
        <v/>
      </c>
    </row>
    <row r="38" spans="1:1" ht="27.05" customHeight="1">
      <c r="A38" s="18" t="str">
        <f>IF(B38="ja",DATEVALUE(CONCATENATE("01.01.",Kalender!$A$1)),"")</f>
        <v/>
      </c>
    </row>
    <row r="39" spans="1:1" ht="27.05" customHeight="1">
      <c r="A39" s="18" t="str">
        <f>IF(B39="ja",DATEVALUE(CONCATENATE("01.01.",Kalender!$A$1)),"")</f>
        <v/>
      </c>
    </row>
    <row r="40" spans="1:1" ht="27.05" customHeight="1">
      <c r="A40" s="18" t="str">
        <f>IF(B40="ja",DATEVALUE(CONCATENATE("01.01.",Kalender!$A$1)),"")</f>
        <v/>
      </c>
    </row>
    <row r="41" spans="1:1" ht="27.05" customHeight="1">
      <c r="A41" s="18" t="str">
        <f>IF(B41="ja",DATEVALUE(CONCATENATE("01.01.",Kalender!$A$1)),"")</f>
        <v/>
      </c>
    </row>
    <row r="42" spans="1:1" ht="27.05" customHeight="1">
      <c r="A42" s="18" t="str">
        <f>IF(B42="ja",DATEVALUE(CONCATENATE("01.01.",Kalender!$A$1)),"")</f>
        <v/>
      </c>
    </row>
    <row r="43" spans="1:1" ht="27.05" customHeight="1">
      <c r="A43" s="18" t="str">
        <f>IF(B43="ja",DATEVALUE(CONCATENATE("01.01.",Kalender!$A$1)),"")</f>
        <v/>
      </c>
    </row>
    <row r="44" spans="1:1" ht="27.05" customHeight="1">
      <c r="A44" s="18" t="str">
        <f>IF(B44="ja",DATEVALUE(CONCATENATE("01.01.",Kalender!$A$1)),"")</f>
        <v/>
      </c>
    </row>
  </sheetData>
  <printOptions>
    <extLst>
      <ext uri="smNativeData">
        <pm:pageFlags xmlns:pm="smNativeData" id="1584233604" printRowHead="0" printColHead="0" printHeadLine="0" printFootLine="0" autoHeightHeader="0" autoHeightFooter="0" fitToPageBoth="0"/>
      </ext>
    </extLst>
  </printOptions>
  <pageMargins left="0.787500" right="0.787500" top="0.787500" bottom="0.787500" header="0.393750" footer="0.393750"/>
  <pageSetup paperSize="9" fitToWidth="0" fitToHeight="1" pageOrder="overThenDown"/>
  <headerFooter>
    <extLst>
      <ext uri="smNativeData">
        <pm:header xmlns:pm="smNativeData" id="1584233604" l="56" r="56" t="56" b="56" borderId="0" fillId="0" vertical="0"/>
        <pm:footer xmlns:pm="smNativeData" id="1584233604" l="56" r="56" t="56" b="56" borderId="0" fillId="0" vertical="2"/>
        <pm:paperBin xmlns:pm="smNativeData" id="1584233604" Id="0" type="0" value="0"/>
        <pm:paperBin xmlns:pm="smNativeData" id="1584233604" Id="1" type="0" value="0"/>
      </ext>
    </extLst>
  </headerFooter>
  <extLst>
    <ext uri="smNativeData">
      <pm:sheetPrefs xmlns:pm="smNativeData" day="1584233604" outlineProtect="1" showHorizontalRuler="1" showVerticalRuler="1" showAltShade="0">
        <pm:shade id="0" type="0" fgLvl="100" fgClr="000000" bgLvl="100" bgClr="FFFFFF"/>
        <pm:shade id="1" type="0" fgLvl="100" fgClr="000000" bgLvl="100" bgClr="FFFFFF"/>
      </pm:sheetPref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Super Tech</cp:lastModifiedBy>
  <cp:revision>0</cp:revision>
  <cp:lastPrinted>2020-03-07T20:16:43Z</cp:lastPrinted>
  <dcterms:created xsi:type="dcterms:W3CDTF">2020-03-05T07:38:33Z</dcterms:created>
  <dcterms:modified xsi:type="dcterms:W3CDTF">2020-03-15T00:53:24Z</dcterms:modified>
</cp:coreProperties>
</file>